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Expenses!$A$2:$BJ$5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L3" i="3" l="1"/>
  <c r="AL3" i="4"/>
  <c r="AL4" i="4"/>
  <c r="AL5" i="4"/>
  <c r="AI4" i="4" l="1"/>
  <c r="AJ4" i="4"/>
  <c r="AI5" i="4"/>
  <c r="AJ5" i="4"/>
  <c r="AJ3" i="4"/>
  <c r="AI3" i="4"/>
  <c r="AJ3" i="3"/>
  <c r="AI3" i="3"/>
  <c r="AO28" i="5" l="1"/>
  <c r="AP28" i="5"/>
  <c r="AQ28" i="5"/>
  <c r="AR28" i="5"/>
  <c r="AS28" i="5"/>
  <c r="AM27" i="5"/>
  <c r="AN27" i="5"/>
  <c r="AO27" i="5"/>
  <c r="AP27" i="5"/>
  <c r="AQ27" i="5"/>
  <c r="AR27" i="5"/>
  <c r="AS27" i="5"/>
  <c r="AT27" i="5"/>
  <c r="AN26" i="5"/>
  <c r="AO26" i="5"/>
  <c r="AP26" i="5"/>
  <c r="AQ26" i="5"/>
  <c r="AR26" i="5"/>
  <c r="AS26" i="5"/>
  <c r="AT26" i="5"/>
  <c r="AM26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7" i="5"/>
  <c r="AP17" i="5"/>
  <c r="AQ17" i="5"/>
  <c r="AR17" i="5"/>
  <c r="AS17" i="5"/>
  <c r="AT17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O14" i="5" s="1"/>
  <c r="AP11" i="5"/>
  <c r="AQ11" i="5"/>
  <c r="AR11" i="5"/>
  <c r="AS11" i="5"/>
  <c r="AT11" i="5"/>
  <c r="AK6" i="4"/>
  <c r="AP14" i="5" l="1"/>
  <c r="AP23" i="5"/>
  <c r="AO23" i="5"/>
  <c r="AO29" i="5"/>
  <c r="C4" i="4" l="1"/>
  <c r="D4" i="4"/>
  <c r="E4" i="4"/>
  <c r="C5" i="4"/>
  <c r="D5" i="4"/>
  <c r="E5" i="4"/>
  <c r="E3" i="4"/>
  <c r="D3" i="4"/>
  <c r="C3" i="4"/>
  <c r="E3" i="3"/>
  <c r="D3" i="3"/>
  <c r="C3" i="3"/>
  <c r="AB4" i="3" l="1"/>
  <c r="AC4" i="3"/>
  <c r="AD4" i="3"/>
  <c r="AE4" i="3"/>
  <c r="R26" i="5"/>
  <c r="W26" i="5"/>
  <c r="Q27" i="5"/>
  <c r="R27" i="5"/>
  <c r="AF3" i="3"/>
  <c r="Z3" i="3"/>
  <c r="Z4" i="3" s="1"/>
  <c r="R4" i="3"/>
  <c r="S4" i="3"/>
  <c r="T4" i="3"/>
  <c r="U4" i="3"/>
  <c r="V4" i="3"/>
  <c r="W4" i="3"/>
  <c r="Q4" i="3"/>
  <c r="I4" i="3"/>
  <c r="J4" i="3"/>
  <c r="K4" i="3"/>
  <c r="L4" i="3"/>
  <c r="M4" i="3"/>
  <c r="N4" i="3"/>
  <c r="H4" i="3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F4" i="3" l="1"/>
  <c r="AA4" i="3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6" i="4"/>
  <c r="AC6" i="4"/>
  <c r="AD6" i="4"/>
  <c r="S6" i="4"/>
  <c r="T6" i="4"/>
  <c r="U6" i="4"/>
  <c r="V6" i="4"/>
  <c r="Q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6" i="4" l="1"/>
  <c r="I6" i="4"/>
  <c r="H6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8" i="5"/>
  <c r="AT28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3" i="4"/>
  <c r="AQ4" i="4"/>
  <c r="AQ5" i="4"/>
  <c r="AY6" i="4"/>
  <c r="AX6" i="4"/>
  <c r="AW6" i="4"/>
  <c r="AV6" i="4"/>
  <c r="AU6" i="4"/>
  <c r="AT6" i="4"/>
  <c r="AS6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M13" i="5"/>
  <c r="AN11" i="5"/>
  <c r="AM11" i="5"/>
  <c r="AG3" i="3"/>
  <c r="AY4" i="3"/>
  <c r="AX4" i="3"/>
  <c r="AW4" i="3"/>
  <c r="AV4" i="3"/>
  <c r="AU4" i="3"/>
  <c r="AT4" i="3"/>
  <c r="AS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X4" i="3" l="1"/>
  <c r="AH20" i="5"/>
  <c r="AF6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6" i="4"/>
  <c r="Z6" i="4"/>
  <c r="AA6" i="4"/>
  <c r="R22" i="5"/>
  <c r="W22" i="5"/>
  <c r="W21" i="5"/>
  <c r="W18" i="5"/>
  <c r="W6" i="4"/>
  <c r="W17" i="5"/>
  <c r="W19" i="5"/>
  <c r="W20" i="5"/>
  <c r="R20" i="5"/>
  <c r="R21" i="5"/>
  <c r="R6" i="4"/>
  <c r="R19" i="5"/>
  <c r="R17" i="5"/>
  <c r="R18" i="5"/>
  <c r="I8" i="4"/>
  <c r="T29" i="5"/>
  <c r="AF29" i="5"/>
  <c r="AD29" i="5"/>
  <c r="AC29" i="5"/>
  <c r="AZ6" i="4"/>
  <c r="U29" i="5"/>
  <c r="AB19" i="5"/>
  <c r="AB20" i="5"/>
  <c r="AB17" i="5"/>
  <c r="AB22" i="5"/>
  <c r="AB18" i="5"/>
  <c r="AB29" i="5"/>
  <c r="AH29" i="5"/>
  <c r="AU29" i="5" s="1"/>
  <c r="AG29" i="5"/>
  <c r="AE29" i="5"/>
  <c r="AZ4" i="3"/>
  <c r="R29" i="5"/>
  <c r="W29" i="5"/>
  <c r="V29" i="5"/>
  <c r="S29" i="5"/>
  <c r="L29" i="5"/>
  <c r="I29" i="5"/>
  <c r="H29" i="5"/>
  <c r="K29" i="5"/>
  <c r="J29" i="5"/>
  <c r="G29" i="5"/>
  <c r="AQ3" i="3"/>
  <c r="AJ4" i="3"/>
  <c r="AL4" i="3"/>
  <c r="AM4" i="3"/>
  <c r="AN4" i="3"/>
  <c r="AO4" i="3"/>
  <c r="AP4" i="3"/>
  <c r="AI4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F3" i="3"/>
  <c r="M11" i="5"/>
  <c r="N11" i="5" s="1"/>
  <c r="AP6" i="4"/>
  <c r="AO6" i="4"/>
  <c r="AN6" i="4"/>
  <c r="AM6" i="4"/>
  <c r="AL6" i="4"/>
  <c r="AJ6" i="4"/>
  <c r="M6" i="4"/>
  <c r="L6" i="4"/>
  <c r="K6" i="4"/>
  <c r="J6" i="4"/>
  <c r="AI6" i="4"/>
  <c r="AG5" i="4"/>
  <c r="X5" i="4"/>
  <c r="O5" i="4"/>
  <c r="F5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AG4" i="3" l="1"/>
  <c r="AQ4" i="3"/>
  <c r="O4" i="3"/>
  <c r="AG6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AS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AQ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6" i="4"/>
  <c r="O6" i="4"/>
  <c r="X6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T8" i="5"/>
  <c r="AT33" i="5" s="1"/>
  <c r="AM33" i="5" l="1"/>
  <c r="AN8" i="5"/>
  <c r="AN33" i="5" s="1"/>
  <c r="AY8" i="5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<sst xmlns="http://schemas.openxmlformats.org/spreadsheetml/2006/main" count="255" uniqueCount="123">
  <si>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</si>
  <si>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</si>
  <si>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</si>
  <si>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</si>
  <si>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</si>
  <si>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</si>
  <si>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</si>
  <si>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</si>
  <si>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</si>
  <si>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</si>
  <si>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</si>
  <si>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</si>
  <si>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</si>
  <si>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</si>
  <si>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</si>
  <si>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</si>
  <si>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</si>
  <si>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</si>
  <si>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</si>
  <si>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</si>
  <si>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</si>
  <si>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</si>
  <si>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</si>
  <si>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</si>
  <si>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</si>
  <si>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</si>
  <si>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</si>
  <si>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</si>
  <si>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</si>
  <si>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</si>
  <si>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</si>
  <si>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</si>
  <si>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</si>
  <si>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</si>
  <si>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</si>
  <si>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</si>
  <si>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</si>
  <si>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</si>
  <si>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</si>
  <si>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</si>
  <si>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</si>
  <si>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</si>
  <si>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</si>
  <si>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</si>
  <si>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</si>
  <si>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</si>
  <si>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</si>
  <si>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</si>
  <si>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</si>
  <si>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</si>
  <si>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</si>
  <si>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</si>
  <si>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</si>
  <si>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</si>
  <si>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</si>
  <si>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</si>
  <si>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</si>
  <si>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</si>
  <si>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</si>
  <si>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</si>
  <si>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</si>
  <si>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</si>
  <si>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</si>
  <si>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</si>
  <si>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</si>
  <si>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</si>
  <si>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</si>
  <si>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</si>
  <si>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</si>
  <si>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</si>
  <si>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</si>
  <si>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</si>
  <si>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</si>
  <si>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</si>
  <si>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</si>
  <si>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</si>
  <si>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</si>
  <si>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</si>
  <si>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</si>
  <si>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</si>
  <si>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</si>
  <si>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</si>
  <si>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</si>
  <si>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</si>
  <si>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</si>
  <si>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</si>
  <si>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</si>
  <si>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</si>
  <si>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</si>
  <si>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</si>
  <si>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</si>
  <si>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</si>
  <si>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</si>
  <si>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</si>
  <si>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</si>
  <si>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</si>
  <si>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</si>
  <si>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</si>
  <si>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</si>
  <si>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</si>
  <si>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</si>
  <si>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</si>
  <si>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</si>
  <si>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</si>
  <si>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</si>
  <si>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</si>
  <si>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</si>
  <si>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</si>
  <si>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-</t>
  </si>
  <si>
    <t>Transfer In - General Fund</t>
  </si>
  <si>
    <t>Transfer In - Other</t>
  </si>
  <si>
    <t>Capital Outlay Operations Appartus-Major</t>
  </si>
  <si>
    <t>Supplies-Public Works Collection Containers</t>
  </si>
  <si>
    <t>Supplies-Public Works 3 Cart System Containers</t>
  </si>
  <si>
    <t>Fund 670</t>
  </si>
  <si>
    <t>Solid Waste cost Recovery</t>
  </si>
  <si>
    <t>670.40.75.001-4500.46</t>
  </si>
  <si>
    <t>Charges for Services-Public Works Solid Waste - Service Initiation</t>
  </si>
  <si>
    <t>670.00.00.900-7000.06</t>
  </si>
  <si>
    <t>670.40.75.610-6280.25</t>
  </si>
  <si>
    <t>670.40.75.620-6280.26</t>
  </si>
  <si>
    <t>Provisional Budget</t>
  </si>
  <si>
    <t>Total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</si>
</sst>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6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02T161819.268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esktop\vlookup%20template.tx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</row>
        <row r="2">
          <cell r="A2" t="str">
            <v>680.40.85.015-4500.22</v>
          </cell>
          <cell r="B2" t="str">
            <v>4500.22</v>
          </cell>
          <cell r="C2" t="str">
            <v>680.40.85.015</v>
          </cell>
          <cell r="D2">
            <v>11731350</v>
          </cell>
          <cell r="E2">
            <v>0</v>
          </cell>
          <cell r="F2">
            <v>11731350</v>
          </cell>
          <cell r="G2">
            <v>0</v>
          </cell>
          <cell r="H2">
            <v>0</v>
          </cell>
          <cell r="I2">
            <v>3853476.3</v>
          </cell>
          <cell r="J2">
            <v>7877873.7000000002</v>
          </cell>
          <cell r="K2">
            <v>0.33</v>
          </cell>
          <cell r="L2">
            <v>3697323.79</v>
          </cell>
        </row>
        <row r="3">
          <cell r="A3" t="str">
            <v>680.40.85.015-4500.23</v>
          </cell>
          <cell r="B3" t="str">
            <v>4500.23</v>
          </cell>
          <cell r="C3" t="str">
            <v>680.40.85.015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</row>
        <row r="4">
          <cell r="A4" t="str">
            <v>680.40.85.015-4500.24</v>
          </cell>
          <cell r="B4" t="str">
            <v>4500.24</v>
          </cell>
          <cell r="C4" t="str">
            <v>680.40.85.015</v>
          </cell>
          <cell r="D4">
            <v>191340</v>
          </cell>
          <cell r="E4">
            <v>0</v>
          </cell>
          <cell r="F4">
            <v>191340</v>
          </cell>
          <cell r="G4">
            <v>0</v>
          </cell>
          <cell r="H4">
            <v>0</v>
          </cell>
          <cell r="I4">
            <v>25</v>
          </cell>
          <cell r="J4">
            <v>191315</v>
          </cell>
          <cell r="K4">
            <v>0</v>
          </cell>
          <cell r="L4">
            <v>55996.56</v>
          </cell>
        </row>
        <row r="5">
          <cell r="A5" t="str">
            <v>690.40.85.015-4500.25</v>
          </cell>
          <cell r="B5" t="str">
            <v>4500.25</v>
          </cell>
          <cell r="C5" t="str">
            <v>690.40.85.015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</row>
        <row r="6">
          <cell r="A6" t="str">
            <v>690.40.85.015-4500.26</v>
          </cell>
          <cell r="B6" t="str">
            <v>4500.26</v>
          </cell>
          <cell r="C6" t="str">
            <v>690.40.85.015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</row>
        <row r="7">
          <cell r="A7" t="str">
            <v>690.40.85.015-4500.27</v>
          </cell>
          <cell r="B7" t="str">
            <v>4500.27</v>
          </cell>
          <cell r="C7" t="str">
            <v>690.40.85.015</v>
          </cell>
          <cell r="D7">
            <v>197050</v>
          </cell>
          <cell r="E7">
            <v>0</v>
          </cell>
          <cell r="F7">
            <v>197050</v>
          </cell>
          <cell r="G7">
            <v>0</v>
          </cell>
          <cell r="H7">
            <v>0</v>
          </cell>
          <cell r="I7">
            <v>86990</v>
          </cell>
          <cell r="J7">
            <v>110060</v>
          </cell>
          <cell r="K7">
            <v>0.44</v>
          </cell>
          <cell r="L7">
            <v>55956</v>
          </cell>
        </row>
        <row r="8">
          <cell r="A8" t="str">
            <v>690.40.85.015-4500.28</v>
          </cell>
          <cell r="B8" t="str">
            <v>4500.28</v>
          </cell>
          <cell r="C8" t="str">
            <v>690.40.85.015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</row>
        <row r="9">
          <cell r="A9" t="str">
            <v>690.40.85.015-4500.29</v>
          </cell>
          <cell r="B9" t="str">
            <v>4500.29</v>
          </cell>
          <cell r="C9" t="str">
            <v>690.40.85.015</v>
          </cell>
          <cell r="D9">
            <v>2541250</v>
          </cell>
          <cell r="E9">
            <v>0</v>
          </cell>
          <cell r="F9">
            <v>2541250</v>
          </cell>
          <cell r="G9">
            <v>0</v>
          </cell>
          <cell r="H9">
            <v>0</v>
          </cell>
          <cell r="I9">
            <v>1198413</v>
          </cell>
          <cell r="J9">
            <v>1342837</v>
          </cell>
          <cell r="K9">
            <v>0.47</v>
          </cell>
          <cell r="L9">
            <v>719235</v>
          </cell>
        </row>
        <row r="10">
          <cell r="A10" t="str">
            <v>690.40.85.015-4500.30</v>
          </cell>
          <cell r="B10" t="str">
            <v>4500.30</v>
          </cell>
          <cell r="C10" t="str">
            <v>690.40.85.015</v>
          </cell>
          <cell r="D10">
            <v>79000</v>
          </cell>
          <cell r="E10">
            <v>0</v>
          </cell>
          <cell r="F10">
            <v>79000</v>
          </cell>
          <cell r="G10">
            <v>0</v>
          </cell>
          <cell r="H10">
            <v>0</v>
          </cell>
          <cell r="I10">
            <v>34182</v>
          </cell>
          <cell r="J10">
            <v>44818</v>
          </cell>
          <cell r="K10">
            <v>0.43</v>
          </cell>
          <cell r="L10">
            <v>22306</v>
          </cell>
        </row>
        <row r="11">
          <cell r="A11" t="str">
            <v>700.40.85.015-4500.31</v>
          </cell>
          <cell r="B11" t="str">
            <v>4500.31</v>
          </cell>
          <cell r="C11" t="str">
            <v>700.40.85.015</v>
          </cell>
          <cell r="D11">
            <v>1849565</v>
          </cell>
          <cell r="E11">
            <v>0</v>
          </cell>
          <cell r="F11">
            <v>1849565</v>
          </cell>
          <cell r="G11">
            <v>0</v>
          </cell>
          <cell r="H11">
            <v>0</v>
          </cell>
          <cell r="I11">
            <v>943153</v>
          </cell>
          <cell r="J11">
            <v>906412</v>
          </cell>
          <cell r="K11">
            <v>0.51</v>
          </cell>
          <cell r="L11">
            <v>615299</v>
          </cell>
        </row>
        <row r="12">
          <cell r="A12" t="str">
            <v>680.40.85.015-4500.41</v>
          </cell>
          <cell r="B12" t="str">
            <v>4500.41</v>
          </cell>
          <cell r="C12" t="str">
            <v>680.40.85.015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950</v>
          </cell>
          <cell r="J12">
            <v>-950</v>
          </cell>
          <cell r="K12" t="str">
            <v>+++</v>
          </cell>
          <cell r="L12">
            <v>5645</v>
          </cell>
        </row>
        <row r="13">
          <cell r="A13" t="str">
            <v>670.40.75.001-4500.46</v>
          </cell>
          <cell r="B13" t="str">
            <v>4500.46</v>
          </cell>
          <cell r="C13" t="str">
            <v>670.40.75.001</v>
          </cell>
          <cell r="D13">
            <v>235200</v>
          </cell>
          <cell r="E13">
            <v>0</v>
          </cell>
          <cell r="F13">
            <v>235200</v>
          </cell>
          <cell r="G13">
            <v>0</v>
          </cell>
          <cell r="H13">
            <v>0</v>
          </cell>
          <cell r="I13">
            <v>91585.52</v>
          </cell>
          <cell r="J13">
            <v>143614.48000000001</v>
          </cell>
          <cell r="K13">
            <v>0.39</v>
          </cell>
          <cell r="L13">
            <v>59640</v>
          </cell>
        </row>
        <row r="14">
          <cell r="A14" t="str">
            <v>680.40.85.015-4700.01</v>
          </cell>
          <cell r="B14" t="str">
            <v>4700.01</v>
          </cell>
          <cell r="C14" t="str">
            <v>680.40.85.015</v>
          </cell>
          <cell r="D14">
            <v>350000</v>
          </cell>
          <cell r="E14">
            <v>0</v>
          </cell>
          <cell r="F14">
            <v>350000</v>
          </cell>
          <cell r="G14">
            <v>0</v>
          </cell>
          <cell r="H14">
            <v>0</v>
          </cell>
          <cell r="I14">
            <v>0</v>
          </cell>
          <cell r="J14">
            <v>350000</v>
          </cell>
          <cell r="K14">
            <v>0</v>
          </cell>
          <cell r="L14">
            <v>30664.639999999999</v>
          </cell>
        </row>
        <row r="15">
          <cell r="A15" t="str">
            <v>690.40.85.015-4700.01</v>
          </cell>
          <cell r="B15" t="str">
            <v>4700.01</v>
          </cell>
          <cell r="C15" t="str">
            <v>690.40.85.015</v>
          </cell>
          <cell r="D15">
            <v>30000</v>
          </cell>
          <cell r="E15">
            <v>0</v>
          </cell>
          <cell r="F15">
            <v>30000</v>
          </cell>
          <cell r="G15">
            <v>0</v>
          </cell>
          <cell r="H15">
            <v>0</v>
          </cell>
          <cell r="I15">
            <v>0</v>
          </cell>
          <cell r="J15">
            <v>30000</v>
          </cell>
          <cell r="K15">
            <v>0</v>
          </cell>
          <cell r="L15">
            <v>6750.89</v>
          </cell>
        </row>
        <row r="16">
          <cell r="A16" t="str">
            <v>700.40.85.015-4700.01</v>
          </cell>
          <cell r="B16" t="str">
            <v>4700.01</v>
          </cell>
          <cell r="C16" t="str">
            <v>700.40.85.015</v>
          </cell>
          <cell r="D16">
            <v>12100</v>
          </cell>
          <cell r="E16">
            <v>0</v>
          </cell>
          <cell r="F16">
            <v>12100</v>
          </cell>
          <cell r="G16">
            <v>0</v>
          </cell>
          <cell r="H16">
            <v>0</v>
          </cell>
          <cell r="I16">
            <v>0</v>
          </cell>
          <cell r="J16">
            <v>12100</v>
          </cell>
          <cell r="K16">
            <v>0</v>
          </cell>
          <cell r="L16">
            <v>5013.72</v>
          </cell>
        </row>
        <row r="17">
          <cell r="A17" t="str">
            <v>680.40.85.015-4700.02</v>
          </cell>
          <cell r="B17" t="str">
            <v>4700.02</v>
          </cell>
          <cell r="C17" t="str">
            <v>680.40.85.015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680.40.85.015-4700.07</v>
          </cell>
          <cell r="B18" t="str">
            <v>4700.07</v>
          </cell>
          <cell r="C18" t="str">
            <v>680.40.85.015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</row>
        <row r="19">
          <cell r="A19" t="str">
            <v>680.40.85.015-4700.09</v>
          </cell>
          <cell r="B19" t="str">
            <v>4700.09</v>
          </cell>
          <cell r="C19" t="str">
            <v>680.40.85.015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</row>
        <row r="20">
          <cell r="A20" t="str">
            <v>690.40.85.015-4700.09</v>
          </cell>
          <cell r="B20" t="str">
            <v>4700.09</v>
          </cell>
          <cell r="C20" t="str">
            <v>690.40.85.015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</row>
        <row r="21">
          <cell r="A21" t="str">
            <v>680.40.85.015-4700.11</v>
          </cell>
          <cell r="B21" t="str">
            <v>4700.11</v>
          </cell>
          <cell r="C21" t="str">
            <v>680.40.85.015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  <row r="22">
          <cell r="A22" t="str">
            <v>690.40.85.015-4700.11</v>
          </cell>
          <cell r="B22" t="str">
            <v>4700.11</v>
          </cell>
          <cell r="C22" t="str">
            <v>690.40.85.015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</row>
        <row r="23">
          <cell r="A23" t="str">
            <v>700.40.85.015-4700.12</v>
          </cell>
          <cell r="B23" t="str">
            <v>4700.12</v>
          </cell>
          <cell r="C23" t="str">
            <v>700.40.85.015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</row>
        <row r="24">
          <cell r="A24" t="str">
            <v>700.40.85.015-4700.13</v>
          </cell>
          <cell r="B24" t="str">
            <v>4700.13</v>
          </cell>
          <cell r="C24" t="str">
            <v>700.40.85.015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</row>
        <row r="25">
          <cell r="A25" t="str">
            <v>680.40.85.015-4700.19</v>
          </cell>
          <cell r="B25" t="str">
            <v>4700.19</v>
          </cell>
          <cell r="C25" t="str">
            <v>680.40.85.015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</row>
        <row r="26">
          <cell r="A26" t="str">
            <v>690.40.85.015-4700.19</v>
          </cell>
          <cell r="B26" t="str">
            <v>4700.19</v>
          </cell>
          <cell r="C26" t="str">
            <v>690.40.85.015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</row>
        <row r="27">
          <cell r="A27" t="str">
            <v>700.40.85.015-4700.19</v>
          </cell>
          <cell r="B27" t="str">
            <v>4700.19</v>
          </cell>
          <cell r="C27" t="str">
            <v>700.40.85.015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</row>
        <row r="28">
          <cell r="A28" t="str">
            <v>680.40.85.015-4700.21</v>
          </cell>
          <cell r="B28" t="str">
            <v>4700.21</v>
          </cell>
          <cell r="C28" t="str">
            <v>680.40.85.015</v>
          </cell>
          <cell r="D28">
            <v>-35000</v>
          </cell>
          <cell r="E28">
            <v>0</v>
          </cell>
          <cell r="F28">
            <v>-35000</v>
          </cell>
          <cell r="G28">
            <v>0</v>
          </cell>
          <cell r="H28">
            <v>0</v>
          </cell>
          <cell r="I28">
            <v>0</v>
          </cell>
          <cell r="J28">
            <v>-35000</v>
          </cell>
          <cell r="K28">
            <v>0</v>
          </cell>
          <cell r="L28">
            <v>-6398.98</v>
          </cell>
        </row>
        <row r="29">
          <cell r="A29" t="str">
            <v>690.40.85.015-4700.21</v>
          </cell>
          <cell r="B29" t="str">
            <v>4700.21</v>
          </cell>
          <cell r="C29" t="str">
            <v>690.40.85.015</v>
          </cell>
          <cell r="D29">
            <v>-5400</v>
          </cell>
          <cell r="E29">
            <v>0</v>
          </cell>
          <cell r="F29">
            <v>-5400</v>
          </cell>
          <cell r="G29">
            <v>0</v>
          </cell>
          <cell r="H29">
            <v>0</v>
          </cell>
          <cell r="I29">
            <v>0</v>
          </cell>
          <cell r="J29">
            <v>-5400</v>
          </cell>
          <cell r="K29">
            <v>0</v>
          </cell>
          <cell r="L29">
            <v>-1408.57</v>
          </cell>
        </row>
        <row r="30">
          <cell r="A30" t="str">
            <v>700.40.85.015-4700.21</v>
          </cell>
          <cell r="B30" t="str">
            <v>4700.21</v>
          </cell>
          <cell r="C30" t="str">
            <v>700.40.85.015</v>
          </cell>
          <cell r="D30">
            <v>-1400</v>
          </cell>
          <cell r="E30">
            <v>0</v>
          </cell>
          <cell r="F30">
            <v>-1400</v>
          </cell>
          <cell r="G30">
            <v>0</v>
          </cell>
          <cell r="H30">
            <v>0</v>
          </cell>
          <cell r="I30">
            <v>0</v>
          </cell>
          <cell r="J30">
            <v>-1400</v>
          </cell>
          <cell r="K30">
            <v>0</v>
          </cell>
          <cell r="L30">
            <v>-1046.21</v>
          </cell>
        </row>
        <row r="31">
          <cell r="A31" t="str">
            <v>700.40.85.015-4700.23</v>
          </cell>
          <cell r="B31" t="str">
            <v>4700.23</v>
          </cell>
          <cell r="C31" t="str">
            <v>700.40.85.015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</row>
        <row r="32">
          <cell r="A32" t="str">
            <v>680.40.85.015-4850.01</v>
          </cell>
          <cell r="B32" t="str">
            <v>4850.01</v>
          </cell>
          <cell r="C32" t="str">
            <v>680.40.85.015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</row>
        <row r="33">
          <cell r="A33" t="str">
            <v>680.40.85.015-4850.07</v>
          </cell>
          <cell r="B33" t="str">
            <v>4850.07</v>
          </cell>
          <cell r="C33" t="str">
            <v>680.40.85.015</v>
          </cell>
          <cell r="D33">
            <v>5000</v>
          </cell>
          <cell r="E33">
            <v>0</v>
          </cell>
          <cell r="F33">
            <v>5000</v>
          </cell>
          <cell r="G33">
            <v>0</v>
          </cell>
          <cell r="H33">
            <v>0</v>
          </cell>
          <cell r="I33">
            <v>0</v>
          </cell>
          <cell r="J33">
            <v>5000</v>
          </cell>
          <cell r="K33">
            <v>0</v>
          </cell>
          <cell r="L33">
            <v>0</v>
          </cell>
        </row>
        <row r="34">
          <cell r="A34" t="str">
            <v>690.40.85.015-4850.07</v>
          </cell>
          <cell r="B34" t="str">
            <v>4850.07</v>
          </cell>
          <cell r="C34" t="str">
            <v>690.40.85.015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</row>
        <row r="35">
          <cell r="A35" t="str">
            <v>700.40.85.015-4850.07</v>
          </cell>
          <cell r="B35" t="str">
            <v>4850.07</v>
          </cell>
          <cell r="C35" t="str">
            <v>700.40.85.015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</row>
        <row r="36">
          <cell r="A36" t="str">
            <v>680.40.85.015-4850.10</v>
          </cell>
          <cell r="B36" t="str">
            <v>4850.10</v>
          </cell>
          <cell r="C36" t="str">
            <v>680.40.85.015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</row>
        <row r="37">
          <cell r="A37" t="str">
            <v>690.40.85.015-4850.10</v>
          </cell>
          <cell r="B37" t="str">
            <v>4850.10</v>
          </cell>
          <cell r="C37" t="str">
            <v>690.40.85.015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</row>
        <row r="38">
          <cell r="A38" t="str">
            <v>680.40.85.015-4850.12</v>
          </cell>
          <cell r="B38" t="str">
            <v>4850.12</v>
          </cell>
          <cell r="C38" t="str">
            <v>680.40.85.015</v>
          </cell>
          <cell r="D38">
            <v>5000</v>
          </cell>
          <cell r="E38">
            <v>0</v>
          </cell>
          <cell r="F38">
            <v>5000</v>
          </cell>
          <cell r="G38">
            <v>0</v>
          </cell>
          <cell r="H38">
            <v>0</v>
          </cell>
          <cell r="I38">
            <v>4700.1000000000004</v>
          </cell>
          <cell r="J38">
            <v>299.89999999999998</v>
          </cell>
          <cell r="K38">
            <v>0.94</v>
          </cell>
          <cell r="L38">
            <v>5604.8</v>
          </cell>
        </row>
        <row r="39">
          <cell r="A39" t="str">
            <v>690.40.85.015-4850.12</v>
          </cell>
          <cell r="B39" t="str">
            <v>4850.12</v>
          </cell>
          <cell r="C39" t="str">
            <v>690.40.85.015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</row>
        <row r="40">
          <cell r="A40" t="str">
            <v>680.40.85.015-4850.13</v>
          </cell>
          <cell r="B40" t="str">
            <v>4850.13</v>
          </cell>
          <cell r="C40" t="str">
            <v>680.40.85.015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</row>
        <row r="41">
          <cell r="A41" t="str">
            <v>680.40.85.015-4850.29</v>
          </cell>
          <cell r="B41" t="str">
            <v>4850.29</v>
          </cell>
          <cell r="C41" t="str">
            <v>680.40.85.015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</row>
        <row r="42">
          <cell r="A42" t="str">
            <v>680.40.85.015-4850.35</v>
          </cell>
          <cell r="B42" t="str">
            <v>4850.35</v>
          </cell>
          <cell r="C42" t="str">
            <v>680.40.85.015</v>
          </cell>
          <cell r="D42">
            <v>500</v>
          </cell>
          <cell r="E42">
            <v>0</v>
          </cell>
          <cell r="F42">
            <v>500</v>
          </cell>
          <cell r="G42">
            <v>0</v>
          </cell>
          <cell r="H42">
            <v>0</v>
          </cell>
          <cell r="I42">
            <v>0</v>
          </cell>
          <cell r="J42">
            <v>500</v>
          </cell>
          <cell r="K42">
            <v>0</v>
          </cell>
          <cell r="L42">
            <v>784.42</v>
          </cell>
        </row>
        <row r="43">
          <cell r="A43" t="str">
            <v>680.40.85.015-4900.00</v>
          </cell>
          <cell r="B43" t="str">
            <v>4900.00</v>
          </cell>
          <cell r="C43" t="str">
            <v>680.40.85.015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</row>
        <row r="44">
          <cell r="A44" t="str">
            <v>680.40.85.015-4900.03</v>
          </cell>
          <cell r="B44" t="str">
            <v>4900.03</v>
          </cell>
          <cell r="C44" t="str">
            <v>680.40.85.015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</row>
        <row r="45">
          <cell r="A45" t="str">
            <v>700.00.00.900-4900.59</v>
          </cell>
          <cell r="B45" t="str">
            <v>4900.59</v>
          </cell>
          <cell r="C45" t="str">
            <v>700.00.00.900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</row>
        <row r="46">
          <cell r="A46" t="str">
            <v>690.40.85.015-4900.68</v>
          </cell>
          <cell r="B46" t="str">
            <v>4900.68</v>
          </cell>
          <cell r="C46" t="str">
            <v>690.40.85.015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</row>
        <row r="47">
          <cell r="A47" t="str">
            <v>680.00.00.900-4900.69</v>
          </cell>
          <cell r="B47" t="str">
            <v>4900.69</v>
          </cell>
          <cell r="C47" t="str">
            <v>680.00.00.900</v>
          </cell>
          <cell r="D47">
            <v>787920</v>
          </cell>
          <cell r="E47">
            <v>0</v>
          </cell>
          <cell r="F47">
            <v>787920</v>
          </cell>
          <cell r="G47">
            <v>0</v>
          </cell>
          <cell r="H47">
            <v>0</v>
          </cell>
          <cell r="I47">
            <v>0</v>
          </cell>
          <cell r="J47">
            <v>787920</v>
          </cell>
          <cell r="K47">
            <v>0</v>
          </cell>
          <cell r="L47">
            <v>0</v>
          </cell>
        </row>
        <row r="48">
          <cell r="A48" t="str">
            <v>680.40.85.015-4900.88</v>
          </cell>
          <cell r="B48" t="str">
            <v>4900.88</v>
          </cell>
          <cell r="C48" t="str">
            <v>680.40.85.015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</row>
        <row r="49">
          <cell r="A49" t="str">
            <v xml:space="preserve">680.40.55.500-5000 - </v>
          </cell>
          <cell r="B49" t="str">
            <v xml:space="preserve">5000 - </v>
          </cell>
          <cell r="C49" t="str">
            <v>680.40.55.500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</row>
        <row r="50">
          <cell r="A50" t="str">
            <v>680.05.00.150-5000.01</v>
          </cell>
          <cell r="B50" t="str">
            <v>5000.01</v>
          </cell>
          <cell r="C50" t="str">
            <v>680.05.00.150</v>
          </cell>
          <cell r="D50">
            <v>68207</v>
          </cell>
          <cell r="E50">
            <v>0</v>
          </cell>
          <cell r="F50">
            <v>68207</v>
          </cell>
          <cell r="G50">
            <v>0</v>
          </cell>
          <cell r="H50">
            <v>0</v>
          </cell>
          <cell r="I50">
            <v>8551.5400000000009</v>
          </cell>
          <cell r="J50">
            <v>59655.46</v>
          </cell>
          <cell r="K50">
            <v>0.13</v>
          </cell>
          <cell r="L50">
            <v>8602.15</v>
          </cell>
        </row>
        <row r="51">
          <cell r="A51" t="str">
            <v>680.05.00.160-5000.01</v>
          </cell>
          <cell r="B51" t="str">
            <v>5000.01</v>
          </cell>
          <cell r="C51" t="str">
            <v>680.05.00.160</v>
          </cell>
          <cell r="D51">
            <v>200964</v>
          </cell>
          <cell r="E51">
            <v>0</v>
          </cell>
          <cell r="F51">
            <v>200964</v>
          </cell>
          <cell r="G51">
            <v>0</v>
          </cell>
          <cell r="H51">
            <v>0</v>
          </cell>
          <cell r="I51">
            <v>59483.06</v>
          </cell>
          <cell r="J51">
            <v>141480.94</v>
          </cell>
          <cell r="K51">
            <v>0.3</v>
          </cell>
          <cell r="L51">
            <v>52834.21</v>
          </cell>
        </row>
        <row r="52">
          <cell r="A52" t="str">
            <v>680.07.00.170-5000.01</v>
          </cell>
          <cell r="B52" t="str">
            <v>5000.01</v>
          </cell>
          <cell r="C52" t="str">
            <v>680.07.00.170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</row>
        <row r="53">
          <cell r="A53" t="str">
            <v>680.11.00.250-5000.01</v>
          </cell>
          <cell r="B53" t="str">
            <v>5000.01</v>
          </cell>
          <cell r="C53" t="str">
            <v>680.11.00.250</v>
          </cell>
          <cell r="D53">
            <v>8715</v>
          </cell>
          <cell r="E53">
            <v>0</v>
          </cell>
          <cell r="F53">
            <v>8715</v>
          </cell>
          <cell r="G53">
            <v>0</v>
          </cell>
          <cell r="H53">
            <v>0</v>
          </cell>
          <cell r="I53">
            <v>2197.69</v>
          </cell>
          <cell r="J53">
            <v>6517.31</v>
          </cell>
          <cell r="K53">
            <v>0.25</v>
          </cell>
          <cell r="L53">
            <v>2474.5</v>
          </cell>
        </row>
        <row r="54">
          <cell r="A54" t="str">
            <v>680.40.50.001-5000.01</v>
          </cell>
          <cell r="B54" t="str">
            <v>5000.01</v>
          </cell>
          <cell r="C54" t="str">
            <v>680.40.50.001</v>
          </cell>
          <cell r="D54">
            <v>112389</v>
          </cell>
          <cell r="E54">
            <v>0</v>
          </cell>
          <cell r="F54">
            <v>112389</v>
          </cell>
          <cell r="G54">
            <v>0</v>
          </cell>
          <cell r="H54">
            <v>0</v>
          </cell>
          <cell r="I54">
            <v>23906.52</v>
          </cell>
          <cell r="J54">
            <v>88482.48</v>
          </cell>
          <cell r="K54">
            <v>0.21</v>
          </cell>
          <cell r="L54">
            <v>34523.17</v>
          </cell>
        </row>
        <row r="55">
          <cell r="A55" t="str">
            <v>680.40.55.500-5000.01</v>
          </cell>
          <cell r="B55" t="str">
            <v>5000.01</v>
          </cell>
          <cell r="C55" t="str">
            <v>680.40.55.500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</row>
        <row r="56">
          <cell r="A56" t="str">
            <v>680.40.55.510-5000.01</v>
          </cell>
          <cell r="B56" t="str">
            <v>5000.01</v>
          </cell>
          <cell r="C56" t="str">
            <v>680.40.55.510</v>
          </cell>
          <cell r="D56">
            <v>17000</v>
          </cell>
          <cell r="E56">
            <v>0</v>
          </cell>
          <cell r="F56">
            <v>17000</v>
          </cell>
          <cell r="G56">
            <v>0</v>
          </cell>
          <cell r="H56">
            <v>0</v>
          </cell>
          <cell r="I56">
            <v>3540.23</v>
          </cell>
          <cell r="J56">
            <v>13459.77</v>
          </cell>
          <cell r="K56">
            <v>0.21</v>
          </cell>
          <cell r="L56">
            <v>1388.13</v>
          </cell>
        </row>
        <row r="57">
          <cell r="A57" t="str">
            <v>680.40.60.520-5000.01</v>
          </cell>
          <cell r="B57" t="str">
            <v>5000.01</v>
          </cell>
          <cell r="C57" t="str">
            <v>680.40.60.520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3990.62</v>
          </cell>
          <cell r="J57">
            <v>-3990.62</v>
          </cell>
          <cell r="K57" t="str">
            <v>+++</v>
          </cell>
          <cell r="L57">
            <v>5120.92</v>
          </cell>
        </row>
        <row r="58">
          <cell r="A58" t="str">
            <v>680.40.60.530-5000.01</v>
          </cell>
          <cell r="B58" t="str">
            <v>5000.01</v>
          </cell>
          <cell r="C58" t="str">
            <v>680.40.60.530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</row>
        <row r="59">
          <cell r="A59" t="str">
            <v>680.40.85.015-5000.01</v>
          </cell>
          <cell r="B59" t="str">
            <v>5000.01</v>
          </cell>
          <cell r="C59" t="str">
            <v>680.40.85.015</v>
          </cell>
          <cell r="D59">
            <v>538459</v>
          </cell>
          <cell r="E59">
            <v>0</v>
          </cell>
          <cell r="F59">
            <v>538459</v>
          </cell>
          <cell r="G59">
            <v>0</v>
          </cell>
          <cell r="H59">
            <v>0</v>
          </cell>
          <cell r="I59">
            <v>99444.18</v>
          </cell>
          <cell r="J59">
            <v>439014.82</v>
          </cell>
          <cell r="K59">
            <v>0.18</v>
          </cell>
          <cell r="L59">
            <v>135712.15</v>
          </cell>
        </row>
        <row r="60">
          <cell r="A60" t="str">
            <v>680.40.85.560-5000.01</v>
          </cell>
          <cell r="B60" t="str">
            <v>5000.01</v>
          </cell>
          <cell r="C60" t="str">
            <v>680.40.85.560</v>
          </cell>
          <cell r="D60">
            <v>294287</v>
          </cell>
          <cell r="E60">
            <v>0</v>
          </cell>
          <cell r="F60">
            <v>294287</v>
          </cell>
          <cell r="G60">
            <v>0</v>
          </cell>
          <cell r="H60">
            <v>0</v>
          </cell>
          <cell r="I60">
            <v>72621.58</v>
          </cell>
          <cell r="J60">
            <v>221665.42</v>
          </cell>
          <cell r="K60">
            <v>0.25</v>
          </cell>
          <cell r="L60">
            <v>74800.149999999994</v>
          </cell>
        </row>
        <row r="61">
          <cell r="A61" t="str">
            <v>680.40.85.680-5000.01</v>
          </cell>
          <cell r="B61" t="str">
            <v>5000.01</v>
          </cell>
          <cell r="C61" t="str">
            <v>680.40.85.680</v>
          </cell>
          <cell r="D61">
            <v>484286</v>
          </cell>
          <cell r="E61">
            <v>0</v>
          </cell>
          <cell r="F61">
            <v>484286</v>
          </cell>
          <cell r="G61">
            <v>0</v>
          </cell>
          <cell r="H61">
            <v>0</v>
          </cell>
          <cell r="I61">
            <v>102038.15</v>
          </cell>
          <cell r="J61">
            <v>382247.85</v>
          </cell>
          <cell r="K61">
            <v>0.21</v>
          </cell>
          <cell r="L61">
            <v>101880.8</v>
          </cell>
        </row>
        <row r="62">
          <cell r="A62" t="str">
            <v>680.40.85.690-5000.01</v>
          </cell>
          <cell r="B62" t="str">
            <v>5000.01</v>
          </cell>
          <cell r="C62" t="str">
            <v>680.40.85.690</v>
          </cell>
          <cell r="D62">
            <v>896023</v>
          </cell>
          <cell r="E62">
            <v>0</v>
          </cell>
          <cell r="F62">
            <v>896023</v>
          </cell>
          <cell r="G62">
            <v>0</v>
          </cell>
          <cell r="H62">
            <v>0</v>
          </cell>
          <cell r="I62">
            <v>169020.88</v>
          </cell>
          <cell r="J62">
            <v>727002.12</v>
          </cell>
          <cell r="K62">
            <v>0.19</v>
          </cell>
          <cell r="L62">
            <v>209240.42</v>
          </cell>
        </row>
        <row r="63">
          <cell r="A63" t="str">
            <v>680.40.85.700-5000.01</v>
          </cell>
          <cell r="B63" t="str">
            <v>5000.01</v>
          </cell>
          <cell r="C63" t="str">
            <v>680.40.85.700</v>
          </cell>
          <cell r="D63">
            <v>487917</v>
          </cell>
          <cell r="E63">
            <v>0</v>
          </cell>
          <cell r="F63">
            <v>487917</v>
          </cell>
          <cell r="G63">
            <v>0</v>
          </cell>
          <cell r="H63">
            <v>0</v>
          </cell>
          <cell r="I63">
            <v>94334.399999999994</v>
          </cell>
          <cell r="J63">
            <v>393582.6</v>
          </cell>
          <cell r="K63">
            <v>0.19</v>
          </cell>
          <cell r="L63">
            <v>115663.07</v>
          </cell>
        </row>
        <row r="64">
          <cell r="A64" t="str">
            <v>680.05.00.150-5000.02</v>
          </cell>
          <cell r="B64" t="str">
            <v>5000.02</v>
          </cell>
          <cell r="C64" t="str">
            <v>680.05.00.150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</row>
        <row r="65">
          <cell r="A65" t="str">
            <v>680.05.00.160-5000.02</v>
          </cell>
          <cell r="B65" t="str">
            <v>5000.02</v>
          </cell>
          <cell r="C65" t="str">
            <v>680.05.00.160</v>
          </cell>
          <cell r="D65">
            <v>4300</v>
          </cell>
          <cell r="E65">
            <v>0</v>
          </cell>
          <cell r="F65">
            <v>4300</v>
          </cell>
          <cell r="G65">
            <v>0</v>
          </cell>
          <cell r="H65">
            <v>0</v>
          </cell>
          <cell r="I65">
            <v>0</v>
          </cell>
          <cell r="J65">
            <v>4300</v>
          </cell>
          <cell r="K65">
            <v>0</v>
          </cell>
          <cell r="L65">
            <v>460.1</v>
          </cell>
        </row>
        <row r="66">
          <cell r="A66" t="str">
            <v>680.07.00.170-5000.02</v>
          </cell>
          <cell r="B66" t="str">
            <v>5000.02</v>
          </cell>
          <cell r="C66" t="str">
            <v>680.07.00.170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</row>
        <row r="67">
          <cell r="A67" t="str">
            <v>680.11.00.250-5000.02</v>
          </cell>
          <cell r="B67" t="str">
            <v>5000.02</v>
          </cell>
          <cell r="C67" t="str">
            <v>680.11.00.250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</row>
        <row r="68">
          <cell r="A68" t="str">
            <v>680.40.50.001-5000.02</v>
          </cell>
          <cell r="B68" t="str">
            <v>5000.02</v>
          </cell>
          <cell r="C68" t="str">
            <v>680.40.50.001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</row>
        <row r="69">
          <cell r="A69" t="str">
            <v>680.40.55.500-5000.02</v>
          </cell>
          <cell r="B69" t="str">
            <v>5000.02</v>
          </cell>
          <cell r="C69" t="str">
            <v>680.40.55.500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</row>
        <row r="70">
          <cell r="A70" t="str">
            <v>680.40.55.510-5000.02</v>
          </cell>
          <cell r="B70" t="str">
            <v>5000.02</v>
          </cell>
          <cell r="C70" t="str">
            <v>680.40.55.510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</row>
        <row r="71">
          <cell r="A71" t="str">
            <v>680.40.60.520-5000.02</v>
          </cell>
          <cell r="B71" t="str">
            <v>5000.02</v>
          </cell>
          <cell r="C71" t="str">
            <v>680.40.60.520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</row>
        <row r="72">
          <cell r="A72" t="str">
            <v>680.40.60.530-5000.02</v>
          </cell>
          <cell r="B72" t="str">
            <v>5000.02</v>
          </cell>
          <cell r="C72" t="str">
            <v>680.40.60.530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</row>
        <row r="73">
          <cell r="A73" t="str">
            <v>680.40.85.015-5000.02</v>
          </cell>
          <cell r="B73" t="str">
            <v>5000.02</v>
          </cell>
          <cell r="C73" t="str">
            <v>680.40.85.015</v>
          </cell>
          <cell r="D73">
            <v>18000</v>
          </cell>
          <cell r="E73">
            <v>0</v>
          </cell>
          <cell r="F73">
            <v>18000</v>
          </cell>
          <cell r="G73">
            <v>0</v>
          </cell>
          <cell r="H73">
            <v>0</v>
          </cell>
          <cell r="I73">
            <v>0</v>
          </cell>
          <cell r="J73">
            <v>18000</v>
          </cell>
          <cell r="K73">
            <v>0</v>
          </cell>
          <cell r="L73">
            <v>0</v>
          </cell>
        </row>
        <row r="74">
          <cell r="A74" t="str">
            <v>680.40.85.560-5000.02</v>
          </cell>
          <cell r="B74" t="str">
            <v>5000.02</v>
          </cell>
          <cell r="C74" t="str">
            <v>680.40.85.560</v>
          </cell>
          <cell r="D74">
            <v>15000</v>
          </cell>
          <cell r="E74">
            <v>0</v>
          </cell>
          <cell r="F74">
            <v>15000</v>
          </cell>
          <cell r="G74">
            <v>0</v>
          </cell>
          <cell r="H74">
            <v>0</v>
          </cell>
          <cell r="I74">
            <v>0</v>
          </cell>
          <cell r="J74">
            <v>15000</v>
          </cell>
          <cell r="K74">
            <v>0</v>
          </cell>
          <cell r="L74">
            <v>0</v>
          </cell>
        </row>
        <row r="75">
          <cell r="A75" t="str">
            <v>680.40.85.680-5000.02</v>
          </cell>
          <cell r="B75" t="str">
            <v>5000.02</v>
          </cell>
          <cell r="C75" t="str">
            <v>680.40.85.680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</row>
        <row r="76">
          <cell r="A76" t="str">
            <v>680.40.85.690-5000.02</v>
          </cell>
          <cell r="B76" t="str">
            <v>5000.02</v>
          </cell>
          <cell r="C76" t="str">
            <v>680.40.85.690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</row>
        <row r="77">
          <cell r="A77" t="str">
            <v>680.40.85.700-5000.02</v>
          </cell>
          <cell r="B77" t="str">
            <v>5000.02</v>
          </cell>
          <cell r="C77" t="str">
            <v>680.40.85.700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</row>
        <row r="78">
          <cell r="A78" t="str">
            <v>680.05.00.150-5000.03</v>
          </cell>
          <cell r="B78" t="str">
            <v>5000.03</v>
          </cell>
          <cell r="C78" t="str">
            <v>680.05.00.150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</row>
        <row r="79">
          <cell r="A79" t="str">
            <v>680.05.00.160-5000.03</v>
          </cell>
          <cell r="B79" t="str">
            <v>5000.03</v>
          </cell>
          <cell r="C79" t="str">
            <v>680.05.00.160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2.92</v>
          </cell>
          <cell r="J79">
            <v>-2.92</v>
          </cell>
          <cell r="K79" t="str">
            <v>+++</v>
          </cell>
          <cell r="L79">
            <v>303.83</v>
          </cell>
        </row>
        <row r="80">
          <cell r="A80" t="str">
            <v>680.07.00.170-5000.03</v>
          </cell>
          <cell r="B80" t="str">
            <v>5000.03</v>
          </cell>
          <cell r="C80" t="str">
            <v>680.07.00.170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</row>
        <row r="81">
          <cell r="A81" t="str">
            <v>680.11.00.250-5000.03</v>
          </cell>
          <cell r="B81" t="str">
            <v>5000.03</v>
          </cell>
          <cell r="C81" t="str">
            <v>680.11.00.250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</row>
        <row r="82">
          <cell r="A82" t="str">
            <v>680.40.50.001-5000.03</v>
          </cell>
          <cell r="B82" t="str">
            <v>5000.03</v>
          </cell>
          <cell r="C82" t="str">
            <v>680.40.50.001</v>
          </cell>
          <cell r="D82">
            <v>105</v>
          </cell>
          <cell r="E82">
            <v>0</v>
          </cell>
          <cell r="F82">
            <v>105</v>
          </cell>
          <cell r="G82">
            <v>0</v>
          </cell>
          <cell r="H82">
            <v>0</v>
          </cell>
          <cell r="I82">
            <v>0</v>
          </cell>
          <cell r="J82">
            <v>105</v>
          </cell>
          <cell r="K82">
            <v>0</v>
          </cell>
          <cell r="L82">
            <v>0</v>
          </cell>
        </row>
        <row r="83">
          <cell r="A83" t="str">
            <v>680.40.55.500-5000.03</v>
          </cell>
          <cell r="B83" t="str">
            <v>5000.03</v>
          </cell>
          <cell r="C83" t="str">
            <v>680.40.55.500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</row>
        <row r="84">
          <cell r="A84" t="str">
            <v>680.40.55.510-5000.03</v>
          </cell>
          <cell r="B84" t="str">
            <v>5000.03</v>
          </cell>
          <cell r="C84" t="str">
            <v>680.40.55.510</v>
          </cell>
          <cell r="D84">
            <v>1500</v>
          </cell>
          <cell r="E84">
            <v>0</v>
          </cell>
          <cell r="F84">
            <v>1500</v>
          </cell>
          <cell r="G84">
            <v>0</v>
          </cell>
          <cell r="H84">
            <v>0</v>
          </cell>
          <cell r="I84">
            <v>41.81</v>
          </cell>
          <cell r="J84">
            <v>1458.19</v>
          </cell>
          <cell r="K84">
            <v>0.03</v>
          </cell>
          <cell r="L84">
            <v>356.33</v>
          </cell>
        </row>
        <row r="85">
          <cell r="A85" t="str">
            <v>680.40.60.520-5000.03</v>
          </cell>
          <cell r="B85" t="str">
            <v>5000.03</v>
          </cell>
          <cell r="C85" t="str">
            <v>680.40.60.520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0.39</v>
          </cell>
          <cell r="J85">
            <v>-0.39</v>
          </cell>
          <cell r="K85" t="str">
            <v>+++</v>
          </cell>
          <cell r="L85">
            <v>0</v>
          </cell>
        </row>
        <row r="86">
          <cell r="A86" t="str">
            <v>680.40.60.530-5000.03</v>
          </cell>
          <cell r="B86" t="str">
            <v>5000.03</v>
          </cell>
          <cell r="C86" t="str">
            <v>680.40.60.530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</row>
        <row r="87">
          <cell r="A87" t="str">
            <v>680.40.85.015-5000.03</v>
          </cell>
          <cell r="B87" t="str">
            <v>5000.03</v>
          </cell>
          <cell r="C87" t="str">
            <v>680.40.85.015</v>
          </cell>
          <cell r="D87">
            <v>5150</v>
          </cell>
          <cell r="E87">
            <v>0</v>
          </cell>
          <cell r="F87">
            <v>5150</v>
          </cell>
          <cell r="G87">
            <v>0</v>
          </cell>
          <cell r="H87">
            <v>0</v>
          </cell>
          <cell r="I87">
            <v>0</v>
          </cell>
          <cell r="J87">
            <v>5150</v>
          </cell>
          <cell r="K87">
            <v>0</v>
          </cell>
          <cell r="L87">
            <v>130.36000000000001</v>
          </cell>
        </row>
        <row r="88">
          <cell r="A88" t="str">
            <v>680.40.85.560-5000.03</v>
          </cell>
          <cell r="B88" t="str">
            <v>5000.03</v>
          </cell>
          <cell r="C88" t="str">
            <v>680.40.85.560</v>
          </cell>
          <cell r="D88">
            <v>9027</v>
          </cell>
          <cell r="E88">
            <v>0</v>
          </cell>
          <cell r="F88">
            <v>9027</v>
          </cell>
          <cell r="G88">
            <v>0</v>
          </cell>
          <cell r="H88">
            <v>0</v>
          </cell>
          <cell r="I88">
            <v>2187.6799999999998</v>
          </cell>
          <cell r="J88">
            <v>6839.32</v>
          </cell>
          <cell r="K88">
            <v>0.24</v>
          </cell>
          <cell r="L88">
            <v>1544.58</v>
          </cell>
        </row>
        <row r="89">
          <cell r="A89" t="str">
            <v>680.40.85.680-5000.03</v>
          </cell>
          <cell r="B89" t="str">
            <v>5000.03</v>
          </cell>
          <cell r="C89" t="str">
            <v>680.40.85.680</v>
          </cell>
          <cell r="D89">
            <v>41200</v>
          </cell>
          <cell r="E89">
            <v>0</v>
          </cell>
          <cell r="F89">
            <v>41200</v>
          </cell>
          <cell r="G89">
            <v>0</v>
          </cell>
          <cell r="H89">
            <v>0</v>
          </cell>
          <cell r="I89">
            <v>15137.85</v>
          </cell>
          <cell r="J89">
            <v>26062.15</v>
          </cell>
          <cell r="K89">
            <v>0.37</v>
          </cell>
          <cell r="L89">
            <v>13011.12</v>
          </cell>
        </row>
        <row r="90">
          <cell r="A90" t="str">
            <v>680.40.85.690-5000.03</v>
          </cell>
          <cell r="B90" t="str">
            <v>5000.03</v>
          </cell>
          <cell r="C90" t="str">
            <v>680.40.85.690</v>
          </cell>
          <cell r="D90">
            <v>41200</v>
          </cell>
          <cell r="E90">
            <v>0</v>
          </cell>
          <cell r="F90">
            <v>41200</v>
          </cell>
          <cell r="G90">
            <v>0</v>
          </cell>
          <cell r="H90">
            <v>0</v>
          </cell>
          <cell r="I90">
            <v>4196.68</v>
          </cell>
          <cell r="J90">
            <v>37003.32</v>
          </cell>
          <cell r="K90">
            <v>0.1</v>
          </cell>
          <cell r="L90">
            <v>5426.75</v>
          </cell>
        </row>
        <row r="91">
          <cell r="A91" t="str">
            <v>680.40.85.700-5000.03</v>
          </cell>
          <cell r="B91" t="str">
            <v>5000.03</v>
          </cell>
          <cell r="C91" t="str">
            <v>680.40.85.700</v>
          </cell>
          <cell r="D91">
            <v>25750</v>
          </cell>
          <cell r="E91">
            <v>0</v>
          </cell>
          <cell r="F91">
            <v>25750</v>
          </cell>
          <cell r="G91">
            <v>0</v>
          </cell>
          <cell r="H91">
            <v>0</v>
          </cell>
          <cell r="I91">
            <v>1610.23</v>
          </cell>
          <cell r="J91">
            <v>24139.77</v>
          </cell>
          <cell r="K91">
            <v>0.06</v>
          </cell>
          <cell r="L91">
            <v>2728.43</v>
          </cell>
        </row>
        <row r="92">
          <cell r="A92" t="str">
            <v>680.05.00.150-5000.04</v>
          </cell>
          <cell r="B92" t="str">
            <v>5000.04</v>
          </cell>
          <cell r="C92" t="str">
            <v>680.05.00.150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</row>
        <row r="93">
          <cell r="A93" t="str">
            <v>680.05.00.160-5000.04</v>
          </cell>
          <cell r="B93" t="str">
            <v>5000.04</v>
          </cell>
          <cell r="C93" t="str">
            <v>680.05.00.160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</row>
        <row r="94">
          <cell r="A94" t="str">
            <v>680.07.00.170-5000.04</v>
          </cell>
          <cell r="B94" t="str">
            <v>5000.04</v>
          </cell>
          <cell r="C94" t="str">
            <v>680.07.00.170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</row>
        <row r="95">
          <cell r="A95" t="str">
            <v>680.11.00.250-5000.04</v>
          </cell>
          <cell r="B95" t="str">
            <v>5000.04</v>
          </cell>
          <cell r="C95" t="str">
            <v>680.11.00.250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</row>
        <row r="96">
          <cell r="A96" t="str">
            <v>680.40.50.001-5000.04</v>
          </cell>
          <cell r="B96" t="str">
            <v>5000.04</v>
          </cell>
          <cell r="C96" t="str">
            <v>680.40.50.001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</row>
        <row r="97">
          <cell r="A97" t="str">
            <v>680.40.55.500-5000.04</v>
          </cell>
          <cell r="B97" t="str">
            <v>5000.04</v>
          </cell>
          <cell r="C97" t="str">
            <v>680.40.55.500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</row>
        <row r="98">
          <cell r="A98" t="str">
            <v>680.40.55.510-5000.04</v>
          </cell>
          <cell r="B98" t="str">
            <v>5000.04</v>
          </cell>
          <cell r="C98" t="str">
            <v>680.40.55.510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77.95</v>
          </cell>
        </row>
        <row r="99">
          <cell r="A99" t="str">
            <v>680.40.60.520-5000.04</v>
          </cell>
          <cell r="B99" t="str">
            <v>5000.04</v>
          </cell>
          <cell r="C99" t="str">
            <v>680.40.60.520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</row>
        <row r="100">
          <cell r="A100" t="str">
            <v>680.40.60.530-5000.04</v>
          </cell>
          <cell r="B100" t="str">
            <v>5000.04</v>
          </cell>
          <cell r="C100" t="str">
            <v>680.40.60.530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</row>
        <row r="101">
          <cell r="A101" t="str">
            <v>680.40.85.015-5000.04</v>
          </cell>
          <cell r="B101" t="str">
            <v>5000.04</v>
          </cell>
          <cell r="C101" t="str">
            <v>680.40.85.015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</row>
        <row r="102">
          <cell r="A102" t="str">
            <v>680.40.85.560-5000.04</v>
          </cell>
          <cell r="B102" t="str">
            <v>5000.04</v>
          </cell>
          <cell r="C102" t="str">
            <v>680.40.85.560</v>
          </cell>
          <cell r="D102">
            <v>250</v>
          </cell>
          <cell r="E102">
            <v>0</v>
          </cell>
          <cell r="F102">
            <v>250</v>
          </cell>
          <cell r="G102">
            <v>0</v>
          </cell>
          <cell r="H102">
            <v>0</v>
          </cell>
          <cell r="I102">
            <v>111.18</v>
          </cell>
          <cell r="J102">
            <v>138.82</v>
          </cell>
          <cell r="K102">
            <v>0.44</v>
          </cell>
          <cell r="L102">
            <v>17.78</v>
          </cell>
        </row>
        <row r="103">
          <cell r="A103" t="str">
            <v>680.40.85.680-5000.04</v>
          </cell>
          <cell r="B103" t="str">
            <v>5000.04</v>
          </cell>
          <cell r="C103" t="str">
            <v>680.40.85.680</v>
          </cell>
          <cell r="D103">
            <v>1200</v>
          </cell>
          <cell r="E103">
            <v>0</v>
          </cell>
          <cell r="F103">
            <v>1200</v>
          </cell>
          <cell r="G103">
            <v>0</v>
          </cell>
          <cell r="H103">
            <v>0</v>
          </cell>
          <cell r="I103">
            <v>630.02</v>
          </cell>
          <cell r="J103">
            <v>569.98</v>
          </cell>
          <cell r="K103">
            <v>0.53</v>
          </cell>
          <cell r="L103">
            <v>159.97</v>
          </cell>
        </row>
        <row r="104">
          <cell r="A104" t="str">
            <v>680.40.85.690-5000.04</v>
          </cell>
          <cell r="B104" t="str">
            <v>5000.04</v>
          </cell>
          <cell r="C104" t="str">
            <v>680.40.85.690</v>
          </cell>
          <cell r="D104">
            <v>1200</v>
          </cell>
          <cell r="E104">
            <v>0</v>
          </cell>
          <cell r="F104">
            <v>1200</v>
          </cell>
          <cell r="G104">
            <v>0</v>
          </cell>
          <cell r="H104">
            <v>0</v>
          </cell>
          <cell r="I104">
            <v>0</v>
          </cell>
          <cell r="J104">
            <v>1200</v>
          </cell>
          <cell r="K104">
            <v>0</v>
          </cell>
          <cell r="L104">
            <v>0</v>
          </cell>
        </row>
        <row r="105">
          <cell r="A105" t="str">
            <v>680.40.85.700-5000.04</v>
          </cell>
          <cell r="B105" t="str">
            <v>5000.04</v>
          </cell>
          <cell r="C105" t="str">
            <v>680.40.85.700</v>
          </cell>
          <cell r="D105">
            <v>1200</v>
          </cell>
          <cell r="E105">
            <v>0</v>
          </cell>
          <cell r="F105">
            <v>1200</v>
          </cell>
          <cell r="G105">
            <v>0</v>
          </cell>
          <cell r="H105">
            <v>0</v>
          </cell>
          <cell r="I105">
            <v>0</v>
          </cell>
          <cell r="J105">
            <v>1200</v>
          </cell>
          <cell r="K105">
            <v>0</v>
          </cell>
          <cell r="L105">
            <v>0</v>
          </cell>
        </row>
        <row r="106">
          <cell r="A106" t="str">
            <v>680.05.00.150-5000.05</v>
          </cell>
          <cell r="B106" t="str">
            <v>5000.05</v>
          </cell>
          <cell r="C106" t="str">
            <v>680.05.00.150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</row>
        <row r="107">
          <cell r="A107" t="str">
            <v>680.05.00.160-5000.05</v>
          </cell>
          <cell r="B107" t="str">
            <v>5000.05</v>
          </cell>
          <cell r="C107" t="str">
            <v>680.05.00.160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</row>
        <row r="108">
          <cell r="A108" t="str">
            <v>680.07.00.170-5000.05</v>
          </cell>
          <cell r="B108" t="str">
            <v>5000.05</v>
          </cell>
          <cell r="C108" t="str">
            <v>680.07.00.170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</row>
        <row r="109">
          <cell r="A109" t="str">
            <v>680.11.00.250-5000.05</v>
          </cell>
          <cell r="B109" t="str">
            <v>5000.05</v>
          </cell>
          <cell r="C109" t="str">
            <v>680.11.00.250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</row>
        <row r="110">
          <cell r="A110" t="str">
            <v>680.40.50.001-5000.05</v>
          </cell>
          <cell r="B110" t="str">
            <v>5000.05</v>
          </cell>
          <cell r="C110" t="str">
            <v>680.40.50.001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</row>
        <row r="111">
          <cell r="A111" t="str">
            <v>680.40.55.500-5000.05</v>
          </cell>
          <cell r="B111" t="str">
            <v>5000.05</v>
          </cell>
          <cell r="C111" t="str">
            <v>680.40.55.500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</row>
        <row r="112">
          <cell r="A112" t="str">
            <v>680.40.55.510-5000.05</v>
          </cell>
          <cell r="B112" t="str">
            <v>5000.05</v>
          </cell>
          <cell r="C112" t="str">
            <v>680.40.55.510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</row>
        <row r="113">
          <cell r="A113" t="str">
            <v>680.40.60.520-5000.05</v>
          </cell>
          <cell r="B113" t="str">
            <v>5000.05</v>
          </cell>
          <cell r="C113" t="str">
            <v>680.40.60.520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</row>
        <row r="114">
          <cell r="A114" t="str">
            <v>680.40.60.530-5000.05</v>
          </cell>
          <cell r="B114" t="str">
            <v>5000.05</v>
          </cell>
          <cell r="C114" t="str">
            <v>680.40.60.530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</row>
        <row r="115">
          <cell r="A115" t="str">
            <v>680.05.00.150-5000.06</v>
          </cell>
          <cell r="B115" t="str">
            <v>5000.06</v>
          </cell>
          <cell r="C115" t="str">
            <v>680.05.00.150</v>
          </cell>
          <cell r="D115">
            <v>420</v>
          </cell>
          <cell r="E115">
            <v>0</v>
          </cell>
          <cell r="F115">
            <v>420</v>
          </cell>
          <cell r="G115">
            <v>0</v>
          </cell>
          <cell r="H115">
            <v>0</v>
          </cell>
          <cell r="I115">
            <v>0</v>
          </cell>
          <cell r="J115">
            <v>420</v>
          </cell>
          <cell r="K115">
            <v>0</v>
          </cell>
          <cell r="L115">
            <v>68.41</v>
          </cell>
        </row>
        <row r="116">
          <cell r="A116" t="str">
            <v>680.05.00.160-5000.06</v>
          </cell>
          <cell r="B116" t="str">
            <v>5000.06</v>
          </cell>
          <cell r="C116" t="str">
            <v>680.05.00.160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461.81</v>
          </cell>
        </row>
        <row r="117">
          <cell r="A117" t="str">
            <v>680.07.00.170-5000.06</v>
          </cell>
          <cell r="B117" t="str">
            <v>5000.06</v>
          </cell>
          <cell r="C117" t="str">
            <v>680.07.00.170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</row>
        <row r="118">
          <cell r="A118" t="str">
            <v>680.11.00.250-5000.06</v>
          </cell>
          <cell r="B118" t="str">
            <v>5000.06</v>
          </cell>
          <cell r="C118" t="str">
            <v>680.11.00.250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</row>
        <row r="119">
          <cell r="A119" t="str">
            <v>680.40.50.001-5000.06</v>
          </cell>
          <cell r="B119" t="str">
            <v>5000.06</v>
          </cell>
          <cell r="C119" t="str">
            <v>680.40.50.001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92.15</v>
          </cell>
          <cell r="J119">
            <v>-92.15</v>
          </cell>
          <cell r="K119" t="str">
            <v>+++</v>
          </cell>
          <cell r="L119">
            <v>0</v>
          </cell>
        </row>
        <row r="120">
          <cell r="A120" t="str">
            <v>680.40.55.500-5000.06</v>
          </cell>
          <cell r="B120" t="str">
            <v>5000.06</v>
          </cell>
          <cell r="C120" t="str">
            <v>680.40.55.500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</row>
        <row r="121">
          <cell r="A121" t="str">
            <v>680.40.55.510-5000.06</v>
          </cell>
          <cell r="B121" t="str">
            <v>5000.06</v>
          </cell>
          <cell r="C121" t="str">
            <v>680.40.55.510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</row>
        <row r="122">
          <cell r="A122" t="str">
            <v>680.40.60.520-5000.06</v>
          </cell>
          <cell r="B122" t="str">
            <v>5000.06</v>
          </cell>
          <cell r="C122" t="str">
            <v>680.40.60.520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</row>
        <row r="123">
          <cell r="A123" t="str">
            <v>680.40.60.530-5000.06</v>
          </cell>
          <cell r="B123" t="str">
            <v>5000.06</v>
          </cell>
          <cell r="C123" t="str">
            <v>680.40.60.530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</row>
        <row r="124">
          <cell r="A124" t="str">
            <v>680.40.85.015-5000.06</v>
          </cell>
          <cell r="B124" t="str">
            <v>5000.06</v>
          </cell>
          <cell r="C124" t="str">
            <v>680.40.85.015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</row>
        <row r="125">
          <cell r="A125" t="str">
            <v>680.40.85.560-5000.06</v>
          </cell>
          <cell r="B125" t="str">
            <v>5000.06</v>
          </cell>
          <cell r="C125" t="str">
            <v>680.40.85.560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</row>
        <row r="126">
          <cell r="A126" t="str">
            <v>680.40.85.680-5000.06</v>
          </cell>
          <cell r="B126" t="str">
            <v>5000.06</v>
          </cell>
          <cell r="C126" t="str">
            <v>680.40.85.680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</row>
        <row r="127">
          <cell r="A127" t="str">
            <v>680.40.85.690-5000.06</v>
          </cell>
          <cell r="B127" t="str">
            <v>5000.06</v>
          </cell>
          <cell r="C127" t="str">
            <v>680.40.85.690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</row>
        <row r="128">
          <cell r="A128" t="str">
            <v>680.40.85.700-5000.06</v>
          </cell>
          <cell r="B128" t="str">
            <v>5000.06</v>
          </cell>
          <cell r="C128" t="str">
            <v>680.40.85.700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</row>
        <row r="129">
          <cell r="A129" t="str">
            <v>680.05.00.150-5000.07</v>
          </cell>
          <cell r="B129" t="str">
            <v>5000.07</v>
          </cell>
          <cell r="C129" t="str">
            <v>680.05.00.150</v>
          </cell>
          <cell r="D129">
            <v>1154</v>
          </cell>
          <cell r="E129">
            <v>0</v>
          </cell>
          <cell r="F129">
            <v>1154</v>
          </cell>
          <cell r="G129">
            <v>0</v>
          </cell>
          <cell r="H129">
            <v>0</v>
          </cell>
          <cell r="I129">
            <v>0</v>
          </cell>
          <cell r="J129">
            <v>1154</v>
          </cell>
          <cell r="K129">
            <v>0</v>
          </cell>
          <cell r="L129">
            <v>335.11</v>
          </cell>
        </row>
        <row r="130">
          <cell r="A130" t="str">
            <v>680.05.00.160-5000.07</v>
          </cell>
          <cell r="B130" t="str">
            <v>5000.07</v>
          </cell>
          <cell r="C130" t="str">
            <v>680.05.00.160</v>
          </cell>
          <cell r="D130">
            <v>500</v>
          </cell>
          <cell r="E130">
            <v>0</v>
          </cell>
          <cell r="F130">
            <v>500</v>
          </cell>
          <cell r="G130">
            <v>0</v>
          </cell>
          <cell r="H130">
            <v>0</v>
          </cell>
          <cell r="I130">
            <v>945.61</v>
          </cell>
          <cell r="J130">
            <v>-445.61</v>
          </cell>
          <cell r="K130">
            <v>1.89</v>
          </cell>
          <cell r="L130">
            <v>666.58</v>
          </cell>
        </row>
        <row r="131">
          <cell r="A131" t="str">
            <v>680.07.00.170-5000.07</v>
          </cell>
          <cell r="B131" t="str">
            <v>5000.07</v>
          </cell>
          <cell r="C131" t="str">
            <v>680.07.00.170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</row>
        <row r="132">
          <cell r="A132" t="str">
            <v>680.11.00.250-5000.07</v>
          </cell>
          <cell r="B132" t="str">
            <v>5000.07</v>
          </cell>
          <cell r="C132" t="str">
            <v>680.11.00.250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</row>
        <row r="133">
          <cell r="A133" t="str">
            <v>680.40.50.001-5000.07</v>
          </cell>
          <cell r="B133" t="str">
            <v>5000.07</v>
          </cell>
          <cell r="C133" t="str">
            <v>680.40.50.001</v>
          </cell>
          <cell r="D133">
            <v>2200</v>
          </cell>
          <cell r="E133">
            <v>0</v>
          </cell>
          <cell r="F133">
            <v>2200</v>
          </cell>
          <cell r="G133">
            <v>0</v>
          </cell>
          <cell r="H133">
            <v>0</v>
          </cell>
          <cell r="I133">
            <v>0</v>
          </cell>
          <cell r="J133">
            <v>2200</v>
          </cell>
          <cell r="K133">
            <v>0</v>
          </cell>
          <cell r="L133">
            <v>0</v>
          </cell>
        </row>
        <row r="134">
          <cell r="A134" t="str">
            <v>680.40.55.500-5000.07</v>
          </cell>
          <cell r="B134" t="str">
            <v>5000.07</v>
          </cell>
          <cell r="C134" t="str">
            <v>680.40.55.500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  <cell r="L134">
            <v>0</v>
          </cell>
        </row>
        <row r="135">
          <cell r="A135" t="str">
            <v>680.40.55.510-5000.07</v>
          </cell>
          <cell r="B135" t="str">
            <v>5000.07</v>
          </cell>
          <cell r="C135" t="str">
            <v>680.40.55.510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</row>
        <row r="136">
          <cell r="A136" t="str">
            <v>680.40.60.520-5000.07</v>
          </cell>
          <cell r="B136" t="str">
            <v>5000.07</v>
          </cell>
          <cell r="C136" t="str">
            <v>680.40.60.520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  <cell r="L136">
            <v>0</v>
          </cell>
        </row>
        <row r="137">
          <cell r="A137" t="str">
            <v>680.40.60.530-5000.07</v>
          </cell>
          <cell r="B137" t="str">
            <v>5000.07</v>
          </cell>
          <cell r="C137" t="str">
            <v>680.40.60.530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  <cell r="L137">
            <v>0</v>
          </cell>
        </row>
        <row r="138">
          <cell r="A138" t="str">
            <v>680.40.85.015-5000.07</v>
          </cell>
          <cell r="B138" t="str">
            <v>5000.07</v>
          </cell>
          <cell r="C138" t="str">
            <v>680.40.85.015</v>
          </cell>
          <cell r="D138">
            <v>6175</v>
          </cell>
          <cell r="E138">
            <v>0</v>
          </cell>
          <cell r="F138">
            <v>6175</v>
          </cell>
          <cell r="G138">
            <v>0</v>
          </cell>
          <cell r="H138">
            <v>0</v>
          </cell>
          <cell r="I138">
            <v>4125.28</v>
          </cell>
          <cell r="J138">
            <v>2049.7199999999998</v>
          </cell>
          <cell r="K138">
            <v>0.67</v>
          </cell>
          <cell r="L138">
            <v>2660.81</v>
          </cell>
        </row>
        <row r="139">
          <cell r="A139" t="str">
            <v>680.40.85.560-5000.07</v>
          </cell>
          <cell r="B139" t="str">
            <v>5000.07</v>
          </cell>
          <cell r="C139" t="str">
            <v>680.40.85.560</v>
          </cell>
          <cell r="D139">
            <v>800</v>
          </cell>
          <cell r="E139">
            <v>0</v>
          </cell>
          <cell r="F139">
            <v>800</v>
          </cell>
          <cell r="G139">
            <v>0</v>
          </cell>
          <cell r="H139">
            <v>0</v>
          </cell>
          <cell r="I139">
            <v>0</v>
          </cell>
          <cell r="J139">
            <v>800</v>
          </cell>
          <cell r="K139">
            <v>0</v>
          </cell>
          <cell r="L139">
            <v>260.14</v>
          </cell>
        </row>
        <row r="140">
          <cell r="A140" t="str">
            <v>680.40.85.680-5000.07</v>
          </cell>
          <cell r="B140" t="str">
            <v>5000.07</v>
          </cell>
          <cell r="C140" t="str">
            <v>680.40.85.680</v>
          </cell>
          <cell r="D140">
            <v>2540</v>
          </cell>
          <cell r="E140">
            <v>0</v>
          </cell>
          <cell r="F140">
            <v>2540</v>
          </cell>
          <cell r="G140">
            <v>0</v>
          </cell>
          <cell r="H140">
            <v>0</v>
          </cell>
          <cell r="I140">
            <v>0</v>
          </cell>
          <cell r="J140">
            <v>2540</v>
          </cell>
          <cell r="K140">
            <v>0</v>
          </cell>
          <cell r="L140">
            <v>0</v>
          </cell>
        </row>
        <row r="141">
          <cell r="A141" t="str">
            <v>680.40.85.690-5000.07</v>
          </cell>
          <cell r="B141" t="str">
            <v>5000.07</v>
          </cell>
          <cell r="C141" t="str">
            <v>680.40.85.690</v>
          </cell>
          <cell r="D141">
            <v>2060</v>
          </cell>
          <cell r="E141">
            <v>0</v>
          </cell>
          <cell r="F141">
            <v>2060</v>
          </cell>
          <cell r="G141">
            <v>0</v>
          </cell>
          <cell r="H141">
            <v>0</v>
          </cell>
          <cell r="I141">
            <v>0</v>
          </cell>
          <cell r="J141">
            <v>2060</v>
          </cell>
          <cell r="K141">
            <v>0</v>
          </cell>
          <cell r="L141">
            <v>0</v>
          </cell>
        </row>
        <row r="142">
          <cell r="A142" t="str">
            <v>680.40.85.700-5000.07</v>
          </cell>
          <cell r="B142" t="str">
            <v>5000.07</v>
          </cell>
          <cell r="C142" t="str">
            <v>680.40.85.700</v>
          </cell>
          <cell r="D142">
            <v>1932</v>
          </cell>
          <cell r="E142">
            <v>0</v>
          </cell>
          <cell r="F142">
            <v>1932</v>
          </cell>
          <cell r="G142">
            <v>0</v>
          </cell>
          <cell r="H142">
            <v>0</v>
          </cell>
          <cell r="I142">
            <v>0</v>
          </cell>
          <cell r="J142">
            <v>1932</v>
          </cell>
          <cell r="K142">
            <v>0</v>
          </cell>
          <cell r="L142">
            <v>0</v>
          </cell>
        </row>
        <row r="143">
          <cell r="A143" t="str">
            <v>680.05.00.150-5000.08</v>
          </cell>
          <cell r="B143" t="str">
            <v>5000.08</v>
          </cell>
          <cell r="C143" t="str">
            <v>680.05.00.150</v>
          </cell>
          <cell r="D143">
            <v>750</v>
          </cell>
          <cell r="E143">
            <v>0</v>
          </cell>
          <cell r="F143">
            <v>750</v>
          </cell>
          <cell r="G143">
            <v>0</v>
          </cell>
          <cell r="H143">
            <v>0</v>
          </cell>
          <cell r="I143">
            <v>0</v>
          </cell>
          <cell r="J143">
            <v>750</v>
          </cell>
          <cell r="K143">
            <v>0</v>
          </cell>
          <cell r="L143">
            <v>0</v>
          </cell>
        </row>
        <row r="144">
          <cell r="A144" t="str">
            <v>680.05.00.160-5000.08</v>
          </cell>
          <cell r="B144" t="str">
            <v>5000.08</v>
          </cell>
          <cell r="C144" t="str">
            <v>680.05.00.160</v>
          </cell>
          <cell r="D144">
            <v>800</v>
          </cell>
          <cell r="E144">
            <v>0</v>
          </cell>
          <cell r="F144">
            <v>800</v>
          </cell>
          <cell r="G144">
            <v>0</v>
          </cell>
          <cell r="H144">
            <v>0</v>
          </cell>
          <cell r="I144">
            <v>382.81</v>
          </cell>
          <cell r="J144">
            <v>417.19</v>
          </cell>
          <cell r="K144">
            <v>0.48</v>
          </cell>
          <cell r="L144">
            <v>377.14</v>
          </cell>
        </row>
        <row r="145">
          <cell r="A145" t="str">
            <v>680.07.00.170-5000.08</v>
          </cell>
          <cell r="B145" t="str">
            <v>5000.08</v>
          </cell>
          <cell r="C145" t="str">
            <v>680.07.00.170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  <cell r="L145">
            <v>0</v>
          </cell>
        </row>
        <row r="146">
          <cell r="A146" t="str">
            <v>680.11.00.250-5000.08</v>
          </cell>
          <cell r="B146" t="str">
            <v>5000.08</v>
          </cell>
          <cell r="C146" t="str">
            <v>680.11.00.250</v>
          </cell>
          <cell r="D146">
            <v>125</v>
          </cell>
          <cell r="E146">
            <v>0</v>
          </cell>
          <cell r="F146">
            <v>125</v>
          </cell>
          <cell r="G146">
            <v>0</v>
          </cell>
          <cell r="H146">
            <v>0</v>
          </cell>
          <cell r="I146">
            <v>0</v>
          </cell>
          <cell r="J146">
            <v>125</v>
          </cell>
          <cell r="K146">
            <v>0</v>
          </cell>
          <cell r="L146">
            <v>0</v>
          </cell>
        </row>
        <row r="147">
          <cell r="A147" t="str">
            <v>680.40.50.001-5000.08</v>
          </cell>
          <cell r="B147" t="str">
            <v>5000.08</v>
          </cell>
          <cell r="C147" t="str">
            <v>680.40.50.001</v>
          </cell>
          <cell r="D147">
            <v>1150</v>
          </cell>
          <cell r="E147">
            <v>0</v>
          </cell>
          <cell r="F147">
            <v>1150</v>
          </cell>
          <cell r="G147">
            <v>0</v>
          </cell>
          <cell r="H147">
            <v>0</v>
          </cell>
          <cell r="I147">
            <v>0</v>
          </cell>
          <cell r="J147">
            <v>1150</v>
          </cell>
          <cell r="K147">
            <v>0</v>
          </cell>
          <cell r="L147">
            <v>787.9</v>
          </cell>
        </row>
        <row r="148">
          <cell r="A148" t="str">
            <v>680.40.55.500-5000.08</v>
          </cell>
          <cell r="B148" t="str">
            <v>5000.08</v>
          </cell>
          <cell r="C148" t="str">
            <v>680.40.55.500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+++</v>
          </cell>
          <cell r="L148">
            <v>0</v>
          </cell>
        </row>
        <row r="149">
          <cell r="A149" t="str">
            <v>680.40.55.510-5000.08</v>
          </cell>
          <cell r="B149" t="str">
            <v>5000.08</v>
          </cell>
          <cell r="C149" t="str">
            <v>680.40.55.510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</row>
        <row r="150">
          <cell r="A150" t="str">
            <v>680.40.60.520-5000.08</v>
          </cell>
          <cell r="B150" t="str">
            <v>5000.08</v>
          </cell>
          <cell r="C150" t="str">
            <v>680.40.60.520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  <cell r="L150">
            <v>0</v>
          </cell>
        </row>
        <row r="151">
          <cell r="A151" t="str">
            <v>680.40.60.530-5000.08</v>
          </cell>
          <cell r="B151" t="str">
            <v>5000.08</v>
          </cell>
          <cell r="C151" t="str">
            <v>680.40.60.530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</row>
        <row r="152">
          <cell r="A152" t="str">
            <v>680.40.85.015-5000.08</v>
          </cell>
          <cell r="B152" t="str">
            <v>5000.08</v>
          </cell>
          <cell r="C152" t="str">
            <v>680.40.85.015</v>
          </cell>
          <cell r="D152">
            <v>3044</v>
          </cell>
          <cell r="E152">
            <v>0</v>
          </cell>
          <cell r="F152">
            <v>3044</v>
          </cell>
          <cell r="G152">
            <v>0</v>
          </cell>
          <cell r="H152">
            <v>0</v>
          </cell>
          <cell r="I152">
            <v>2580.1999999999998</v>
          </cell>
          <cell r="J152">
            <v>463.8</v>
          </cell>
          <cell r="K152">
            <v>0.85</v>
          </cell>
          <cell r="L152">
            <v>2229</v>
          </cell>
        </row>
        <row r="153">
          <cell r="A153" t="str">
            <v>680.40.85.560-5000.08</v>
          </cell>
          <cell r="B153" t="str">
            <v>5000.08</v>
          </cell>
          <cell r="C153" t="str">
            <v>680.40.85.560</v>
          </cell>
          <cell r="D153">
            <v>2430</v>
          </cell>
          <cell r="E153">
            <v>0</v>
          </cell>
          <cell r="F153">
            <v>2430</v>
          </cell>
          <cell r="G153">
            <v>0</v>
          </cell>
          <cell r="H153">
            <v>0</v>
          </cell>
          <cell r="I153">
            <v>0</v>
          </cell>
          <cell r="J153">
            <v>2430</v>
          </cell>
          <cell r="K153">
            <v>0</v>
          </cell>
          <cell r="L153">
            <v>0</v>
          </cell>
        </row>
        <row r="154">
          <cell r="A154" t="str">
            <v>680.40.85.680-5000.08</v>
          </cell>
          <cell r="B154" t="str">
            <v>5000.08</v>
          </cell>
          <cell r="C154" t="str">
            <v>680.40.85.680</v>
          </cell>
          <cell r="D154">
            <v>4403</v>
          </cell>
          <cell r="E154">
            <v>0</v>
          </cell>
          <cell r="F154">
            <v>4403</v>
          </cell>
          <cell r="G154">
            <v>0</v>
          </cell>
          <cell r="H154">
            <v>0</v>
          </cell>
          <cell r="I154">
            <v>0</v>
          </cell>
          <cell r="J154">
            <v>4403</v>
          </cell>
          <cell r="K154">
            <v>0</v>
          </cell>
          <cell r="L154">
            <v>0</v>
          </cell>
        </row>
        <row r="155">
          <cell r="A155" t="str">
            <v>680.40.85.690-5000.08</v>
          </cell>
          <cell r="B155" t="str">
            <v>5000.08</v>
          </cell>
          <cell r="C155" t="str">
            <v>680.40.85.690</v>
          </cell>
          <cell r="D155">
            <v>9281</v>
          </cell>
          <cell r="E155">
            <v>0</v>
          </cell>
          <cell r="F155">
            <v>9281</v>
          </cell>
          <cell r="G155">
            <v>0</v>
          </cell>
          <cell r="H155">
            <v>0</v>
          </cell>
          <cell r="I155">
            <v>3226.88</v>
          </cell>
          <cell r="J155">
            <v>6054.12</v>
          </cell>
          <cell r="K155">
            <v>0.35</v>
          </cell>
          <cell r="L155">
            <v>2995.97</v>
          </cell>
        </row>
        <row r="156">
          <cell r="A156" t="str">
            <v>680.40.85.700-5000.08</v>
          </cell>
          <cell r="B156" t="str">
            <v>5000.08</v>
          </cell>
          <cell r="C156" t="str">
            <v>680.40.85.700</v>
          </cell>
          <cell r="D156">
            <v>4285</v>
          </cell>
          <cell r="E156">
            <v>0</v>
          </cell>
          <cell r="F156">
            <v>4285</v>
          </cell>
          <cell r="G156">
            <v>0</v>
          </cell>
          <cell r="H156">
            <v>0</v>
          </cell>
          <cell r="I156">
            <v>874.47</v>
          </cell>
          <cell r="J156">
            <v>3410.53</v>
          </cell>
          <cell r="K156">
            <v>0.2</v>
          </cell>
          <cell r="L156">
            <v>828.85</v>
          </cell>
        </row>
        <row r="157">
          <cell r="A157" t="str">
            <v>680.05.00.150-5000.09</v>
          </cell>
          <cell r="B157" t="str">
            <v>5000.09</v>
          </cell>
          <cell r="C157" t="str">
            <v>680.05.00.150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  <cell r="L157">
            <v>0</v>
          </cell>
        </row>
        <row r="158">
          <cell r="A158" t="str">
            <v>680.05.00.160-5000.09</v>
          </cell>
          <cell r="B158" t="str">
            <v>5000.09</v>
          </cell>
          <cell r="C158" t="str">
            <v>680.05.00.160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  <cell r="L158">
            <v>0</v>
          </cell>
        </row>
        <row r="159">
          <cell r="A159" t="str">
            <v>680.07.00.170-5000.09</v>
          </cell>
          <cell r="B159" t="str">
            <v>5000.09</v>
          </cell>
          <cell r="C159" t="str">
            <v>680.07.00.170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</row>
        <row r="160">
          <cell r="A160" t="str">
            <v>680.11.00.250-5000.09</v>
          </cell>
          <cell r="B160" t="str">
            <v>5000.09</v>
          </cell>
          <cell r="C160" t="str">
            <v>680.11.00.250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</row>
        <row r="161">
          <cell r="A161" t="str">
            <v>680.40.50.001-5000.09</v>
          </cell>
          <cell r="B161" t="str">
            <v>5000.09</v>
          </cell>
          <cell r="C161" t="str">
            <v>680.40.50.001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+++</v>
          </cell>
          <cell r="L161">
            <v>0</v>
          </cell>
        </row>
        <row r="162">
          <cell r="A162" t="str">
            <v>680.40.55.500-5000.09</v>
          </cell>
          <cell r="B162" t="str">
            <v>5000.09</v>
          </cell>
          <cell r="C162" t="str">
            <v>680.40.55.500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</row>
        <row r="163">
          <cell r="A163" t="str">
            <v>680.40.55.510-5000.09</v>
          </cell>
          <cell r="B163" t="str">
            <v>5000.09</v>
          </cell>
          <cell r="C163" t="str">
            <v>680.40.55.510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  <cell r="L163">
            <v>0</v>
          </cell>
        </row>
        <row r="164">
          <cell r="A164" t="str">
            <v>680.40.60.520-5000.09</v>
          </cell>
          <cell r="B164" t="str">
            <v>5000.09</v>
          </cell>
          <cell r="C164" t="str">
            <v>680.40.60.520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</row>
        <row r="165">
          <cell r="A165" t="str">
            <v>680.40.60.530-5000.09</v>
          </cell>
          <cell r="B165" t="str">
            <v>5000.09</v>
          </cell>
          <cell r="C165" t="str">
            <v>680.40.60.530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</row>
        <row r="166">
          <cell r="A166" t="str">
            <v>680.05.00.150-5000.10</v>
          </cell>
          <cell r="B166" t="str">
            <v>5000.10</v>
          </cell>
          <cell r="C166" t="str">
            <v>680.05.00.150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</row>
        <row r="167">
          <cell r="A167" t="str">
            <v>680.05.00.160-5000.10</v>
          </cell>
          <cell r="B167" t="str">
            <v>5000.10</v>
          </cell>
          <cell r="C167" t="str">
            <v>680.05.00.160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</row>
        <row r="168">
          <cell r="A168" t="str">
            <v>680.07.00.170-5000.10</v>
          </cell>
          <cell r="B168" t="str">
            <v>5000.10</v>
          </cell>
          <cell r="C168" t="str">
            <v>680.07.00.170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</row>
        <row r="169">
          <cell r="A169" t="str">
            <v>680.11.00.250-5000.10</v>
          </cell>
          <cell r="B169" t="str">
            <v>5000.10</v>
          </cell>
          <cell r="C169" t="str">
            <v>680.11.00.250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</row>
        <row r="170">
          <cell r="A170" t="str">
            <v>680.40.50.001-5000.10</v>
          </cell>
          <cell r="B170" t="str">
            <v>5000.10</v>
          </cell>
          <cell r="C170" t="str">
            <v>680.40.50.001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</row>
        <row r="171">
          <cell r="A171" t="str">
            <v>680.40.55.500-5000.10</v>
          </cell>
          <cell r="B171" t="str">
            <v>5000.10</v>
          </cell>
          <cell r="C171" t="str">
            <v>680.40.55.500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</row>
        <row r="172">
          <cell r="A172" t="str">
            <v>680.40.55.510-5000.10</v>
          </cell>
          <cell r="B172" t="str">
            <v>5000.10</v>
          </cell>
          <cell r="C172" t="str">
            <v>680.40.55.510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</row>
        <row r="173">
          <cell r="A173" t="str">
            <v>680.40.60.520-5000.10</v>
          </cell>
          <cell r="B173" t="str">
            <v>5000.10</v>
          </cell>
          <cell r="C173" t="str">
            <v>680.40.60.520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</row>
        <row r="174">
          <cell r="A174" t="str">
            <v>680.40.60.530-5000.10</v>
          </cell>
          <cell r="B174" t="str">
            <v>5000.10</v>
          </cell>
          <cell r="C174" t="str">
            <v>680.40.60.530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</row>
        <row r="175">
          <cell r="A175" t="str">
            <v>680.40.85.015-5000.10</v>
          </cell>
          <cell r="B175" t="str">
            <v>5000.10</v>
          </cell>
          <cell r="C175" t="str">
            <v>680.40.85.015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  <cell r="L175">
            <v>0</v>
          </cell>
        </row>
        <row r="176">
          <cell r="A176" t="str">
            <v>680.40.85.560-5000.10</v>
          </cell>
          <cell r="B176" t="str">
            <v>5000.10</v>
          </cell>
          <cell r="C176" t="str">
            <v>680.40.85.560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</row>
        <row r="177">
          <cell r="A177" t="str">
            <v>680.40.85.680-5000.10</v>
          </cell>
          <cell r="B177" t="str">
            <v>5000.10</v>
          </cell>
          <cell r="C177" t="str">
            <v>680.40.85.680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</row>
        <row r="178">
          <cell r="A178" t="str">
            <v>680.40.85.690-5000.10</v>
          </cell>
          <cell r="B178" t="str">
            <v>5000.10</v>
          </cell>
          <cell r="C178" t="str">
            <v>680.40.85.690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</row>
        <row r="179">
          <cell r="A179" t="str">
            <v>680.40.85.700-5000.10</v>
          </cell>
          <cell r="B179" t="str">
            <v>5000.10</v>
          </cell>
          <cell r="C179" t="str">
            <v>680.40.85.700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  <cell r="L179">
            <v>0</v>
          </cell>
        </row>
        <row r="180">
          <cell r="A180" t="str">
            <v>680.05.00.150-5000.11</v>
          </cell>
          <cell r="B180" t="str">
            <v>5000.11</v>
          </cell>
          <cell r="C180" t="str">
            <v>680.05.00.150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</row>
        <row r="181">
          <cell r="A181" t="str">
            <v>680.05.00.160-5000.11</v>
          </cell>
          <cell r="B181" t="str">
            <v>5000.11</v>
          </cell>
          <cell r="C181" t="str">
            <v>680.05.00.160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</row>
        <row r="182">
          <cell r="A182" t="str">
            <v>680.07.00.170-5000.11</v>
          </cell>
          <cell r="B182" t="str">
            <v>5000.11</v>
          </cell>
          <cell r="C182" t="str">
            <v>680.07.00.170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</row>
        <row r="183">
          <cell r="A183" t="str">
            <v>680.11.00.250-5000.11</v>
          </cell>
          <cell r="B183" t="str">
            <v>5000.11</v>
          </cell>
          <cell r="C183" t="str">
            <v>680.11.00.250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</row>
        <row r="184">
          <cell r="A184" t="str">
            <v>680.40.50.001-5000.11</v>
          </cell>
          <cell r="B184" t="str">
            <v>5000.11</v>
          </cell>
          <cell r="C184" t="str">
            <v>680.40.50.001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  <cell r="L184">
            <v>0</v>
          </cell>
        </row>
        <row r="185">
          <cell r="A185" t="str">
            <v>680.40.55.500-5000.11</v>
          </cell>
          <cell r="B185" t="str">
            <v>5000.11</v>
          </cell>
          <cell r="C185" t="str">
            <v>680.40.55.500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</row>
        <row r="186">
          <cell r="A186" t="str">
            <v>680.40.55.510-5000.11</v>
          </cell>
          <cell r="B186" t="str">
            <v>5000.11</v>
          </cell>
          <cell r="C186" t="str">
            <v>680.40.55.510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</row>
        <row r="187">
          <cell r="A187" t="str">
            <v>680.40.60.520-5000.11</v>
          </cell>
          <cell r="B187" t="str">
            <v>5000.11</v>
          </cell>
          <cell r="C187" t="str">
            <v>680.40.60.520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0</v>
          </cell>
        </row>
        <row r="188">
          <cell r="A188" t="str">
            <v>680.40.60.530-5000.11</v>
          </cell>
          <cell r="B188" t="str">
            <v>5000.11</v>
          </cell>
          <cell r="C188" t="str">
            <v>680.40.60.530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0</v>
          </cell>
        </row>
        <row r="189">
          <cell r="A189" t="str">
            <v>680.40.85.015-5000.11</v>
          </cell>
          <cell r="B189" t="str">
            <v>5000.11</v>
          </cell>
          <cell r="C189" t="str">
            <v>680.40.85.015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329.37</v>
          </cell>
          <cell r="J189">
            <v>-329.37</v>
          </cell>
          <cell r="K189" t="str">
            <v>+++</v>
          </cell>
          <cell r="L189">
            <v>0</v>
          </cell>
        </row>
        <row r="190">
          <cell r="A190" t="str">
            <v>680.40.85.560-5000.11</v>
          </cell>
          <cell r="B190" t="str">
            <v>5000.11</v>
          </cell>
          <cell r="C190" t="str">
            <v>680.40.85.560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1152.8</v>
          </cell>
          <cell r="J190">
            <v>-1152.8</v>
          </cell>
          <cell r="K190" t="str">
            <v>+++</v>
          </cell>
          <cell r="L190">
            <v>0</v>
          </cell>
        </row>
        <row r="191">
          <cell r="A191" t="str">
            <v>680.40.85.680-5000.11</v>
          </cell>
          <cell r="B191" t="str">
            <v>5000.11</v>
          </cell>
          <cell r="C191" t="str">
            <v>680.40.85.680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+++</v>
          </cell>
          <cell r="L191">
            <v>0</v>
          </cell>
        </row>
        <row r="192">
          <cell r="A192" t="str">
            <v>680.40.85.690-5000.11</v>
          </cell>
          <cell r="B192" t="str">
            <v>5000.11</v>
          </cell>
          <cell r="C192" t="str">
            <v>680.40.85.690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0</v>
          </cell>
        </row>
        <row r="193">
          <cell r="A193" t="str">
            <v>680.40.85.700-5000.11</v>
          </cell>
          <cell r="B193" t="str">
            <v>5000.11</v>
          </cell>
          <cell r="C193" t="str">
            <v>680.40.85.700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164.68</v>
          </cell>
          <cell r="J193">
            <v>-164.68</v>
          </cell>
          <cell r="K193" t="str">
            <v>+++</v>
          </cell>
          <cell r="L193">
            <v>0</v>
          </cell>
        </row>
        <row r="194">
          <cell r="A194" t="str">
            <v>680.05.00.150-5000.12</v>
          </cell>
          <cell r="B194" t="str">
            <v>5000.12</v>
          </cell>
          <cell r="C194" t="str">
            <v>680.05.00.150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+++</v>
          </cell>
          <cell r="L194">
            <v>0</v>
          </cell>
        </row>
        <row r="195">
          <cell r="A195" t="str">
            <v>680.05.00.160-5000.12</v>
          </cell>
          <cell r="B195" t="str">
            <v>5000.12</v>
          </cell>
          <cell r="C195" t="str">
            <v>680.05.00.160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+++</v>
          </cell>
          <cell r="L195">
            <v>0</v>
          </cell>
        </row>
        <row r="196">
          <cell r="A196" t="str">
            <v>680.07.00.170-5000.12</v>
          </cell>
          <cell r="B196" t="str">
            <v>5000.12</v>
          </cell>
          <cell r="C196" t="str">
            <v>680.07.00.170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</row>
        <row r="197">
          <cell r="A197" t="str">
            <v>680.11.00.250-5000.12</v>
          </cell>
          <cell r="B197" t="str">
            <v>5000.12</v>
          </cell>
          <cell r="C197" t="str">
            <v>680.11.00.250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  <cell r="L197">
            <v>0</v>
          </cell>
        </row>
        <row r="198">
          <cell r="A198" t="str">
            <v>680.40.50.001-5000.12</v>
          </cell>
          <cell r="B198" t="str">
            <v>5000.12</v>
          </cell>
          <cell r="C198" t="str">
            <v>680.40.50.001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</row>
        <row r="199">
          <cell r="A199" t="str">
            <v>680.40.55.500-5000.12</v>
          </cell>
          <cell r="B199" t="str">
            <v>5000.12</v>
          </cell>
          <cell r="C199" t="str">
            <v>680.40.55.500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+++</v>
          </cell>
          <cell r="L199">
            <v>0</v>
          </cell>
        </row>
        <row r="200">
          <cell r="A200" t="str">
            <v>680.40.55.510-5000.12</v>
          </cell>
          <cell r="B200" t="str">
            <v>5000.12</v>
          </cell>
          <cell r="C200" t="str">
            <v>680.40.55.510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</row>
        <row r="201">
          <cell r="A201" t="str">
            <v>680.40.60.520-5000.12</v>
          </cell>
          <cell r="B201" t="str">
            <v>5000.12</v>
          </cell>
          <cell r="C201" t="str">
            <v>680.40.60.520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</row>
        <row r="202">
          <cell r="A202" t="str">
            <v>680.40.60.530-5000.12</v>
          </cell>
          <cell r="B202" t="str">
            <v>5000.12</v>
          </cell>
          <cell r="C202" t="str">
            <v>680.40.60.530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0</v>
          </cell>
        </row>
        <row r="203">
          <cell r="A203" t="str">
            <v>680.40.85.015-5000.12</v>
          </cell>
          <cell r="B203" t="str">
            <v>5000.12</v>
          </cell>
          <cell r="C203" t="str">
            <v>680.40.85.015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</row>
        <row r="204">
          <cell r="A204" t="str">
            <v>680.40.85.560-5000.12</v>
          </cell>
          <cell r="B204" t="str">
            <v>5000.12</v>
          </cell>
          <cell r="C204" t="str">
            <v>680.40.85.560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</row>
        <row r="205">
          <cell r="A205" t="str">
            <v>680.40.85.680-5000.12</v>
          </cell>
          <cell r="B205" t="str">
            <v>5000.12</v>
          </cell>
          <cell r="C205" t="str">
            <v>680.40.85.680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</row>
        <row r="206">
          <cell r="A206" t="str">
            <v>680.40.85.690-5000.12</v>
          </cell>
          <cell r="B206" t="str">
            <v>5000.12</v>
          </cell>
          <cell r="C206" t="str">
            <v>680.40.85.690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</row>
        <row r="207">
          <cell r="A207" t="str">
            <v>680.40.85.700-5000.12</v>
          </cell>
          <cell r="B207" t="str">
            <v>5000.12</v>
          </cell>
          <cell r="C207" t="str">
            <v>680.40.85.700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+++</v>
          </cell>
          <cell r="L207">
            <v>0</v>
          </cell>
        </row>
        <row r="208">
          <cell r="A208" t="str">
            <v>680.05.00.150-5000.99</v>
          </cell>
          <cell r="B208" t="str">
            <v>5000.99</v>
          </cell>
          <cell r="C208" t="str">
            <v>680.05.00.150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+++</v>
          </cell>
          <cell r="L208">
            <v>0</v>
          </cell>
        </row>
        <row r="209">
          <cell r="A209" t="str">
            <v>680.05.00.160-5000.99</v>
          </cell>
          <cell r="B209" t="str">
            <v>5000.99</v>
          </cell>
          <cell r="C209" t="str">
            <v>680.05.00.160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+++</v>
          </cell>
          <cell r="L209">
            <v>0</v>
          </cell>
        </row>
        <row r="210">
          <cell r="A210" t="str">
            <v>680.40.50.001-5000.99</v>
          </cell>
          <cell r="B210" t="str">
            <v>5000.99</v>
          </cell>
          <cell r="C210" t="str">
            <v>680.40.50.001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</row>
        <row r="211">
          <cell r="A211" t="str">
            <v>680.40.55.500-5000.99</v>
          </cell>
          <cell r="B211" t="str">
            <v>5000.99</v>
          </cell>
          <cell r="C211" t="str">
            <v>680.40.55.500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</row>
        <row r="212">
          <cell r="A212" t="str">
            <v>680.40.60.520-5000.99</v>
          </cell>
          <cell r="B212" t="str">
            <v>5000.99</v>
          </cell>
          <cell r="C212" t="str">
            <v>680.40.60.520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</row>
        <row r="213">
          <cell r="A213" t="str">
            <v>680.40.85.015-5000.99</v>
          </cell>
          <cell r="B213" t="str">
            <v>5000.99</v>
          </cell>
          <cell r="C213" t="str">
            <v>680.40.85.015</v>
          </cell>
          <cell r="D213">
            <v>84820</v>
          </cell>
          <cell r="E213">
            <v>0</v>
          </cell>
          <cell r="F213">
            <v>84820</v>
          </cell>
          <cell r="G213">
            <v>0</v>
          </cell>
          <cell r="H213">
            <v>0</v>
          </cell>
          <cell r="I213">
            <v>0</v>
          </cell>
          <cell r="J213">
            <v>84820</v>
          </cell>
          <cell r="K213">
            <v>0</v>
          </cell>
          <cell r="L213">
            <v>0</v>
          </cell>
        </row>
        <row r="214">
          <cell r="A214" t="str">
            <v>680.40.85.560-5000.99</v>
          </cell>
          <cell r="B214" t="str">
            <v>5000.99</v>
          </cell>
          <cell r="C214" t="str">
            <v>680.40.85.560</v>
          </cell>
          <cell r="D214">
            <v>7115</v>
          </cell>
          <cell r="E214">
            <v>0</v>
          </cell>
          <cell r="F214">
            <v>7115</v>
          </cell>
          <cell r="G214">
            <v>0</v>
          </cell>
          <cell r="H214">
            <v>0</v>
          </cell>
          <cell r="I214">
            <v>0</v>
          </cell>
          <cell r="J214">
            <v>7115</v>
          </cell>
          <cell r="K214">
            <v>0</v>
          </cell>
          <cell r="L214">
            <v>0</v>
          </cell>
        </row>
        <row r="215">
          <cell r="A215" t="str">
            <v>680.40.85.680-5000.99</v>
          </cell>
          <cell r="B215" t="str">
            <v>5000.99</v>
          </cell>
          <cell r="C215" t="str">
            <v>680.40.85.680</v>
          </cell>
          <cell r="D215">
            <v>-12475</v>
          </cell>
          <cell r="E215">
            <v>0</v>
          </cell>
          <cell r="F215">
            <v>-12475</v>
          </cell>
          <cell r="G215">
            <v>0</v>
          </cell>
          <cell r="H215">
            <v>0</v>
          </cell>
          <cell r="I215">
            <v>0</v>
          </cell>
          <cell r="J215">
            <v>-12475</v>
          </cell>
          <cell r="K215">
            <v>0</v>
          </cell>
          <cell r="L215">
            <v>0</v>
          </cell>
        </row>
        <row r="216">
          <cell r="A216" t="str">
            <v>680.40.85.690-5000.99</v>
          </cell>
          <cell r="B216" t="str">
            <v>5000.99</v>
          </cell>
          <cell r="C216" t="str">
            <v>680.40.85.690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  <cell r="L216">
            <v>0</v>
          </cell>
        </row>
        <row r="217">
          <cell r="A217" t="str">
            <v>680.40.85.700-5000.99</v>
          </cell>
          <cell r="B217" t="str">
            <v>5000.99</v>
          </cell>
          <cell r="C217" t="str">
            <v>680.40.85.700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+++</v>
          </cell>
          <cell r="L217">
            <v>0</v>
          </cell>
        </row>
        <row r="218">
          <cell r="A218" t="str">
            <v xml:space="preserve">680.40.55.500-5100 - </v>
          </cell>
          <cell r="B218" t="str">
            <v xml:space="preserve">5100 - </v>
          </cell>
          <cell r="C218" t="str">
            <v>680.40.55.500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+++</v>
          </cell>
          <cell r="L218">
            <v>0</v>
          </cell>
        </row>
        <row r="219">
          <cell r="A219" t="str">
            <v>680.05.00.150-5100.00</v>
          </cell>
          <cell r="B219" t="str">
            <v>5100.00</v>
          </cell>
          <cell r="C219" t="str">
            <v>680.05.00.150</v>
          </cell>
          <cell r="D219">
            <v>13195</v>
          </cell>
          <cell r="E219">
            <v>0</v>
          </cell>
          <cell r="F219">
            <v>13195</v>
          </cell>
          <cell r="G219">
            <v>0</v>
          </cell>
          <cell r="H219">
            <v>0</v>
          </cell>
          <cell r="I219">
            <v>1387.9</v>
          </cell>
          <cell r="J219">
            <v>11807.1</v>
          </cell>
          <cell r="K219">
            <v>0.11</v>
          </cell>
          <cell r="L219">
            <v>1441.75</v>
          </cell>
        </row>
        <row r="220">
          <cell r="A220" t="str">
            <v>680.05.00.160-5100.00</v>
          </cell>
          <cell r="B220" t="str">
            <v>5100.00</v>
          </cell>
          <cell r="C220" t="str">
            <v>680.05.00.160</v>
          </cell>
          <cell r="D220">
            <v>37030</v>
          </cell>
          <cell r="E220">
            <v>0</v>
          </cell>
          <cell r="F220">
            <v>37030</v>
          </cell>
          <cell r="G220">
            <v>0</v>
          </cell>
          <cell r="H220">
            <v>0</v>
          </cell>
          <cell r="I220">
            <v>9756.34</v>
          </cell>
          <cell r="J220">
            <v>27273.66</v>
          </cell>
          <cell r="K220">
            <v>0.26</v>
          </cell>
          <cell r="L220">
            <v>9404.19</v>
          </cell>
        </row>
        <row r="221">
          <cell r="A221" t="str">
            <v>680.07.00.170-5100.00</v>
          </cell>
          <cell r="B221" t="str">
            <v>5100.00</v>
          </cell>
          <cell r="C221" t="str">
            <v>680.07.00.170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+++</v>
          </cell>
          <cell r="L221">
            <v>0</v>
          </cell>
        </row>
        <row r="222">
          <cell r="A222" t="str">
            <v>680.11.00.250-5100.00</v>
          </cell>
          <cell r="B222" t="str">
            <v>5100.00</v>
          </cell>
          <cell r="C222" t="str">
            <v>680.11.00.250</v>
          </cell>
          <cell r="D222">
            <v>1695</v>
          </cell>
          <cell r="E222">
            <v>0</v>
          </cell>
          <cell r="F222">
            <v>1695</v>
          </cell>
          <cell r="G222">
            <v>0</v>
          </cell>
          <cell r="H222">
            <v>0</v>
          </cell>
          <cell r="I222">
            <v>367.4</v>
          </cell>
          <cell r="J222">
            <v>1327.6</v>
          </cell>
          <cell r="K222">
            <v>0.22</v>
          </cell>
          <cell r="L222">
            <v>438.69</v>
          </cell>
        </row>
        <row r="223">
          <cell r="A223" t="str">
            <v>680.40.50.001-5100.00</v>
          </cell>
          <cell r="B223" t="str">
            <v>5100.00</v>
          </cell>
          <cell r="C223" t="str">
            <v>680.40.50.001</v>
          </cell>
          <cell r="D223">
            <v>22685</v>
          </cell>
          <cell r="E223">
            <v>0</v>
          </cell>
          <cell r="F223">
            <v>22685</v>
          </cell>
          <cell r="G223">
            <v>0</v>
          </cell>
          <cell r="H223">
            <v>0</v>
          </cell>
          <cell r="I223">
            <v>4567.62</v>
          </cell>
          <cell r="J223">
            <v>18117.38</v>
          </cell>
          <cell r="K223">
            <v>0.2</v>
          </cell>
          <cell r="L223">
            <v>5904.3</v>
          </cell>
        </row>
        <row r="224">
          <cell r="A224" t="str">
            <v>680.40.55.500-5100.00</v>
          </cell>
          <cell r="B224" t="str">
            <v>5100.00</v>
          </cell>
          <cell r="C224" t="str">
            <v>680.40.55.500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</row>
        <row r="225">
          <cell r="A225" t="str">
            <v>680.40.55.510-5100.00</v>
          </cell>
          <cell r="B225" t="str">
            <v>5100.00</v>
          </cell>
          <cell r="C225" t="str">
            <v>680.40.55.510</v>
          </cell>
          <cell r="D225">
            <v>3180</v>
          </cell>
          <cell r="E225">
            <v>0</v>
          </cell>
          <cell r="F225">
            <v>3180</v>
          </cell>
          <cell r="G225">
            <v>0</v>
          </cell>
          <cell r="H225">
            <v>0</v>
          </cell>
          <cell r="I225">
            <v>727.29</v>
          </cell>
          <cell r="J225">
            <v>2452.71</v>
          </cell>
          <cell r="K225">
            <v>0.23</v>
          </cell>
          <cell r="L225">
            <v>301.92</v>
          </cell>
        </row>
        <row r="226">
          <cell r="A226" t="str">
            <v>680.40.60.520-5100.00</v>
          </cell>
          <cell r="B226" t="str">
            <v>5100.00</v>
          </cell>
          <cell r="C226" t="str">
            <v>680.40.60.520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834.22</v>
          </cell>
          <cell r="J226">
            <v>-834.22</v>
          </cell>
          <cell r="K226" t="str">
            <v>+++</v>
          </cell>
          <cell r="L226">
            <v>896.46</v>
          </cell>
        </row>
        <row r="227">
          <cell r="A227" t="str">
            <v>680.40.60.530-5100.00</v>
          </cell>
          <cell r="B227" t="str">
            <v>5100.00</v>
          </cell>
          <cell r="C227" t="str">
            <v>680.40.60.530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+++</v>
          </cell>
          <cell r="L227">
            <v>0</v>
          </cell>
        </row>
        <row r="228">
          <cell r="A228" t="str">
            <v>680.40.85.015-5100.00</v>
          </cell>
          <cell r="B228" t="str">
            <v>5100.00</v>
          </cell>
          <cell r="C228" t="str">
            <v>680.40.85.015</v>
          </cell>
          <cell r="D228">
            <v>100220</v>
          </cell>
          <cell r="E228">
            <v>0</v>
          </cell>
          <cell r="F228">
            <v>100220</v>
          </cell>
          <cell r="G228">
            <v>0</v>
          </cell>
          <cell r="H228">
            <v>0</v>
          </cell>
          <cell r="I228">
            <v>20648.919999999998</v>
          </cell>
          <cell r="J228">
            <v>79571.08</v>
          </cell>
          <cell r="K228">
            <v>0.21</v>
          </cell>
          <cell r="L228">
            <v>25975.33</v>
          </cell>
        </row>
        <row r="229">
          <cell r="A229" t="str">
            <v>680.40.85.560-5100.00</v>
          </cell>
          <cell r="B229" t="str">
            <v>5100.00</v>
          </cell>
          <cell r="C229" t="str">
            <v>680.40.85.560</v>
          </cell>
          <cell r="D229">
            <v>55645</v>
          </cell>
          <cell r="E229">
            <v>0</v>
          </cell>
          <cell r="F229">
            <v>55645</v>
          </cell>
          <cell r="G229">
            <v>0</v>
          </cell>
          <cell r="H229">
            <v>0</v>
          </cell>
          <cell r="I229">
            <v>12722.33</v>
          </cell>
          <cell r="J229">
            <v>42922.67</v>
          </cell>
          <cell r="K229">
            <v>0.23</v>
          </cell>
          <cell r="L229">
            <v>13400.84</v>
          </cell>
        </row>
        <row r="230">
          <cell r="A230" t="str">
            <v>680.40.85.680-5100.00</v>
          </cell>
          <cell r="B230" t="str">
            <v>5100.00</v>
          </cell>
          <cell r="C230" t="str">
            <v>680.40.85.680</v>
          </cell>
          <cell r="D230">
            <v>90890</v>
          </cell>
          <cell r="E230">
            <v>0</v>
          </cell>
          <cell r="F230">
            <v>90890</v>
          </cell>
          <cell r="G230">
            <v>0</v>
          </cell>
          <cell r="H230">
            <v>0</v>
          </cell>
          <cell r="I230">
            <v>19207.47</v>
          </cell>
          <cell r="J230">
            <v>71682.53</v>
          </cell>
          <cell r="K230">
            <v>0.21</v>
          </cell>
          <cell r="L230">
            <v>18688.939999999999</v>
          </cell>
        </row>
        <row r="231">
          <cell r="A231" t="str">
            <v>680.40.85.690-5100.00</v>
          </cell>
          <cell r="B231" t="str">
            <v>5100.00</v>
          </cell>
          <cell r="C231" t="str">
            <v>680.40.85.690</v>
          </cell>
          <cell r="D231">
            <v>166325</v>
          </cell>
          <cell r="E231">
            <v>0</v>
          </cell>
          <cell r="F231">
            <v>166325</v>
          </cell>
          <cell r="G231">
            <v>0</v>
          </cell>
          <cell r="H231">
            <v>0</v>
          </cell>
          <cell r="I231">
            <v>32963.07</v>
          </cell>
          <cell r="J231">
            <v>133361.93</v>
          </cell>
          <cell r="K231">
            <v>0.2</v>
          </cell>
          <cell r="L231">
            <v>40963.39</v>
          </cell>
        </row>
        <row r="232">
          <cell r="A232" t="str">
            <v>680.40.85.700-5100.00</v>
          </cell>
          <cell r="B232" t="str">
            <v>5100.00</v>
          </cell>
          <cell r="C232" t="str">
            <v>680.40.85.700</v>
          </cell>
          <cell r="D232">
            <v>90685</v>
          </cell>
          <cell r="E232">
            <v>0</v>
          </cell>
          <cell r="F232">
            <v>90685</v>
          </cell>
          <cell r="G232">
            <v>0</v>
          </cell>
          <cell r="H232">
            <v>0</v>
          </cell>
          <cell r="I232">
            <v>19280.759999999998</v>
          </cell>
          <cell r="J232">
            <v>71404.240000000005</v>
          </cell>
          <cell r="K232">
            <v>0.21</v>
          </cell>
          <cell r="L232">
            <v>22397.35</v>
          </cell>
        </row>
        <row r="233">
          <cell r="A233" t="str">
            <v>680.05.00.150-5100.01</v>
          </cell>
          <cell r="B233" t="str">
            <v>5100.01</v>
          </cell>
          <cell r="C233" t="str">
            <v>680.05.00.150</v>
          </cell>
          <cell r="D233">
            <v>3075</v>
          </cell>
          <cell r="E233">
            <v>0</v>
          </cell>
          <cell r="F233">
            <v>3075</v>
          </cell>
          <cell r="G233">
            <v>0</v>
          </cell>
          <cell r="H233">
            <v>0</v>
          </cell>
          <cell r="I233">
            <v>398.45</v>
          </cell>
          <cell r="J233">
            <v>2676.55</v>
          </cell>
          <cell r="K233">
            <v>0.13</v>
          </cell>
          <cell r="L233">
            <v>275.42</v>
          </cell>
        </row>
        <row r="234">
          <cell r="A234" t="str">
            <v>680.05.00.160-5100.01</v>
          </cell>
          <cell r="B234" t="str">
            <v>5100.01</v>
          </cell>
          <cell r="C234" t="str">
            <v>680.05.00.160</v>
          </cell>
          <cell r="D234">
            <v>18405</v>
          </cell>
          <cell r="E234">
            <v>0</v>
          </cell>
          <cell r="F234">
            <v>18405</v>
          </cell>
          <cell r="G234">
            <v>0</v>
          </cell>
          <cell r="H234">
            <v>0</v>
          </cell>
          <cell r="I234">
            <v>4753.7299999999996</v>
          </cell>
          <cell r="J234">
            <v>13651.27</v>
          </cell>
          <cell r="K234">
            <v>0.26</v>
          </cell>
          <cell r="L234">
            <v>4627.87</v>
          </cell>
        </row>
        <row r="235">
          <cell r="A235" t="str">
            <v>680.07.00.170-5100.01</v>
          </cell>
          <cell r="B235" t="str">
            <v>5100.01</v>
          </cell>
          <cell r="C235" t="str">
            <v>680.07.00.170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+++</v>
          </cell>
          <cell r="L235">
            <v>0</v>
          </cell>
        </row>
        <row r="236">
          <cell r="A236" t="str">
            <v>680.11.00.250-5100.01</v>
          </cell>
          <cell r="B236" t="str">
            <v>5100.01</v>
          </cell>
          <cell r="C236" t="str">
            <v>680.11.00.250</v>
          </cell>
          <cell r="D236">
            <v>460</v>
          </cell>
          <cell r="E236">
            <v>0</v>
          </cell>
          <cell r="F236">
            <v>460</v>
          </cell>
          <cell r="G236">
            <v>0</v>
          </cell>
          <cell r="H236">
            <v>0</v>
          </cell>
          <cell r="I236">
            <v>105.45</v>
          </cell>
          <cell r="J236">
            <v>354.55</v>
          </cell>
          <cell r="K236">
            <v>0.23</v>
          </cell>
          <cell r="L236">
            <v>118.19</v>
          </cell>
        </row>
        <row r="237">
          <cell r="A237" t="str">
            <v>680.40.50.001-5100.01</v>
          </cell>
          <cell r="B237" t="str">
            <v>5100.01</v>
          </cell>
          <cell r="C237" t="str">
            <v>680.40.50.001</v>
          </cell>
          <cell r="D237">
            <v>5950</v>
          </cell>
          <cell r="E237">
            <v>0</v>
          </cell>
          <cell r="F237">
            <v>5950</v>
          </cell>
          <cell r="G237">
            <v>0</v>
          </cell>
          <cell r="H237">
            <v>0</v>
          </cell>
          <cell r="I237">
            <v>1908.92</v>
          </cell>
          <cell r="J237">
            <v>4041.08</v>
          </cell>
          <cell r="K237">
            <v>0.32</v>
          </cell>
          <cell r="L237">
            <v>1530.41</v>
          </cell>
        </row>
        <row r="238">
          <cell r="A238" t="str">
            <v>680.40.55.500-5100.01</v>
          </cell>
          <cell r="B238" t="str">
            <v>5100.01</v>
          </cell>
          <cell r="C238" t="str">
            <v>680.40.55.500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</row>
        <row r="239">
          <cell r="A239" t="str">
            <v>680.40.55.510-5100.01</v>
          </cell>
          <cell r="B239" t="str">
            <v>5100.01</v>
          </cell>
          <cell r="C239" t="str">
            <v>680.40.55.510</v>
          </cell>
          <cell r="D239">
            <v>1745</v>
          </cell>
          <cell r="E239">
            <v>0</v>
          </cell>
          <cell r="F239">
            <v>1745</v>
          </cell>
          <cell r="G239">
            <v>0</v>
          </cell>
          <cell r="H239">
            <v>0</v>
          </cell>
          <cell r="I239">
            <v>408.83</v>
          </cell>
          <cell r="J239">
            <v>1336.17</v>
          </cell>
          <cell r="K239">
            <v>0.23</v>
          </cell>
          <cell r="L239">
            <v>165.65</v>
          </cell>
        </row>
        <row r="240">
          <cell r="A240" t="str">
            <v>680.40.60.520-5100.01</v>
          </cell>
          <cell r="B240" t="str">
            <v>5100.01</v>
          </cell>
          <cell r="C240" t="str">
            <v>680.40.60.520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468.91</v>
          </cell>
          <cell r="J240">
            <v>-468.91</v>
          </cell>
          <cell r="K240" t="str">
            <v>+++</v>
          </cell>
          <cell r="L240">
            <v>550.98</v>
          </cell>
        </row>
        <row r="241">
          <cell r="A241" t="str">
            <v>680.40.60.530-5100.01</v>
          </cell>
          <cell r="B241" t="str">
            <v>5100.01</v>
          </cell>
          <cell r="C241" t="str">
            <v>680.40.60.530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</row>
        <row r="242">
          <cell r="A242" t="str">
            <v>680.40.85.015-5100.01</v>
          </cell>
          <cell r="B242" t="str">
            <v>5100.01</v>
          </cell>
          <cell r="C242" t="str">
            <v>680.40.85.015</v>
          </cell>
          <cell r="D242">
            <v>35460</v>
          </cell>
          <cell r="E242">
            <v>0</v>
          </cell>
          <cell r="F242">
            <v>35460</v>
          </cell>
          <cell r="G242">
            <v>0</v>
          </cell>
          <cell r="H242">
            <v>0</v>
          </cell>
          <cell r="I242">
            <v>7477.81</v>
          </cell>
          <cell r="J242">
            <v>27982.19</v>
          </cell>
          <cell r="K242">
            <v>0.21</v>
          </cell>
          <cell r="L242">
            <v>9156.82</v>
          </cell>
        </row>
        <row r="243">
          <cell r="A243" t="str">
            <v>680.40.85.560-5100.01</v>
          </cell>
          <cell r="B243" t="str">
            <v>5100.01</v>
          </cell>
          <cell r="C243" t="str">
            <v>680.40.85.560</v>
          </cell>
          <cell r="D243">
            <v>31510</v>
          </cell>
          <cell r="E243">
            <v>0</v>
          </cell>
          <cell r="F243">
            <v>31510</v>
          </cell>
          <cell r="G243">
            <v>0</v>
          </cell>
          <cell r="H243">
            <v>0</v>
          </cell>
          <cell r="I243">
            <v>6736.4</v>
          </cell>
          <cell r="J243">
            <v>24773.599999999999</v>
          </cell>
          <cell r="K243">
            <v>0.21</v>
          </cell>
          <cell r="L243">
            <v>7717.98</v>
          </cell>
        </row>
        <row r="244">
          <cell r="A244" t="str">
            <v>680.40.85.680-5100.01</v>
          </cell>
          <cell r="B244" t="str">
            <v>5100.01</v>
          </cell>
          <cell r="C244" t="str">
            <v>680.40.85.680</v>
          </cell>
          <cell r="D244">
            <v>47290</v>
          </cell>
          <cell r="E244">
            <v>0</v>
          </cell>
          <cell r="F244">
            <v>47290</v>
          </cell>
          <cell r="G244">
            <v>0</v>
          </cell>
          <cell r="H244">
            <v>0</v>
          </cell>
          <cell r="I244">
            <v>10105.02</v>
          </cell>
          <cell r="J244">
            <v>37184.980000000003</v>
          </cell>
          <cell r="K244">
            <v>0.21</v>
          </cell>
          <cell r="L244">
            <v>10693.04</v>
          </cell>
        </row>
        <row r="245">
          <cell r="A245" t="str">
            <v>680.40.85.690-5100.01</v>
          </cell>
          <cell r="B245" t="str">
            <v>5100.01</v>
          </cell>
          <cell r="C245" t="str">
            <v>680.40.85.690</v>
          </cell>
          <cell r="D245">
            <v>94870</v>
          </cell>
          <cell r="E245">
            <v>0</v>
          </cell>
          <cell r="F245">
            <v>94870</v>
          </cell>
          <cell r="G245">
            <v>0</v>
          </cell>
          <cell r="H245">
            <v>0</v>
          </cell>
          <cell r="I245">
            <v>17241.240000000002</v>
          </cell>
          <cell r="J245">
            <v>77628.759999999995</v>
          </cell>
          <cell r="K245">
            <v>0.18</v>
          </cell>
          <cell r="L245">
            <v>23333.54</v>
          </cell>
        </row>
        <row r="246">
          <cell r="A246" t="str">
            <v>680.40.85.700-5100.01</v>
          </cell>
          <cell r="B246" t="str">
            <v>5100.01</v>
          </cell>
          <cell r="C246" t="str">
            <v>680.40.85.700</v>
          </cell>
          <cell r="D246">
            <v>47570</v>
          </cell>
          <cell r="E246">
            <v>0</v>
          </cell>
          <cell r="F246">
            <v>47570</v>
          </cell>
          <cell r="G246">
            <v>0</v>
          </cell>
          <cell r="H246">
            <v>0</v>
          </cell>
          <cell r="I246">
            <v>9611.94</v>
          </cell>
          <cell r="J246">
            <v>37958.06</v>
          </cell>
          <cell r="K246">
            <v>0.2</v>
          </cell>
          <cell r="L246">
            <v>11741.56</v>
          </cell>
        </row>
        <row r="247">
          <cell r="A247" t="str">
            <v>680.05.00.150-5100.02</v>
          </cell>
          <cell r="B247" t="str">
            <v>5100.02</v>
          </cell>
          <cell r="C247" t="str">
            <v>680.05.00.150</v>
          </cell>
          <cell r="D247">
            <v>10940</v>
          </cell>
          <cell r="E247">
            <v>0</v>
          </cell>
          <cell r="F247">
            <v>10940</v>
          </cell>
          <cell r="G247">
            <v>0</v>
          </cell>
          <cell r="H247">
            <v>0</v>
          </cell>
          <cell r="I247">
            <v>866.3</v>
          </cell>
          <cell r="J247">
            <v>10073.700000000001</v>
          </cell>
          <cell r="K247">
            <v>0.08</v>
          </cell>
          <cell r="L247">
            <v>1377</v>
          </cell>
        </row>
        <row r="248">
          <cell r="A248" t="str">
            <v>680.05.00.160-5100.02</v>
          </cell>
          <cell r="B248" t="str">
            <v>5100.02</v>
          </cell>
          <cell r="C248" t="str">
            <v>680.05.00.160</v>
          </cell>
          <cell r="D248">
            <v>32850</v>
          </cell>
          <cell r="E248">
            <v>0</v>
          </cell>
          <cell r="F248">
            <v>32850</v>
          </cell>
          <cell r="G248">
            <v>0</v>
          </cell>
          <cell r="H248">
            <v>0</v>
          </cell>
          <cell r="I248">
            <v>9438.0300000000007</v>
          </cell>
          <cell r="J248">
            <v>23411.97</v>
          </cell>
          <cell r="K248">
            <v>0.28999999999999998</v>
          </cell>
          <cell r="L248">
            <v>9032.56</v>
          </cell>
        </row>
        <row r="249">
          <cell r="A249" t="str">
            <v>680.07.00.170-5100.02</v>
          </cell>
          <cell r="B249" t="str">
            <v>5100.02</v>
          </cell>
          <cell r="C249" t="str">
            <v>680.07.00.170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+++</v>
          </cell>
          <cell r="L249">
            <v>0</v>
          </cell>
        </row>
        <row r="250">
          <cell r="A250" t="str">
            <v>680.11.00.250-5100.02</v>
          </cell>
          <cell r="B250" t="str">
            <v>5100.02</v>
          </cell>
          <cell r="C250" t="str">
            <v>680.11.00.250</v>
          </cell>
          <cell r="D250">
            <v>595</v>
          </cell>
          <cell r="E250">
            <v>0</v>
          </cell>
          <cell r="F250">
            <v>595</v>
          </cell>
          <cell r="G250">
            <v>0</v>
          </cell>
          <cell r="H250">
            <v>0</v>
          </cell>
          <cell r="I250">
            <v>0</v>
          </cell>
          <cell r="J250">
            <v>595</v>
          </cell>
          <cell r="K250">
            <v>0</v>
          </cell>
          <cell r="L250">
            <v>148.08000000000001</v>
          </cell>
        </row>
        <row r="251">
          <cell r="A251" t="str">
            <v>680.40.50.001-5100.02</v>
          </cell>
          <cell r="B251" t="str">
            <v>5100.02</v>
          </cell>
          <cell r="C251" t="str">
            <v>680.40.50.001</v>
          </cell>
          <cell r="D251">
            <v>14305</v>
          </cell>
          <cell r="E251">
            <v>0</v>
          </cell>
          <cell r="F251">
            <v>14305</v>
          </cell>
          <cell r="G251">
            <v>0</v>
          </cell>
          <cell r="H251">
            <v>0</v>
          </cell>
          <cell r="I251">
            <v>2489.4699999999998</v>
          </cell>
          <cell r="J251">
            <v>11815.53</v>
          </cell>
          <cell r="K251">
            <v>0.17</v>
          </cell>
          <cell r="L251">
            <v>3116.52</v>
          </cell>
        </row>
        <row r="252">
          <cell r="A252" t="str">
            <v>680.40.55.500-5100.02</v>
          </cell>
          <cell r="B252" t="str">
            <v>5100.02</v>
          </cell>
          <cell r="C252" t="str">
            <v>680.40.55.500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+++</v>
          </cell>
          <cell r="L252">
            <v>0</v>
          </cell>
        </row>
        <row r="253">
          <cell r="A253" t="str">
            <v>680.40.55.510-5100.02</v>
          </cell>
          <cell r="B253" t="str">
            <v>5100.02</v>
          </cell>
          <cell r="C253" t="str">
            <v>680.40.55.510</v>
          </cell>
          <cell r="D253">
            <v>4320</v>
          </cell>
          <cell r="E253">
            <v>0</v>
          </cell>
          <cell r="F253">
            <v>4320</v>
          </cell>
          <cell r="G253">
            <v>0</v>
          </cell>
          <cell r="H253">
            <v>0</v>
          </cell>
          <cell r="I253">
            <v>468.6</v>
          </cell>
          <cell r="J253">
            <v>3851.4</v>
          </cell>
          <cell r="K253">
            <v>0.11</v>
          </cell>
          <cell r="L253">
            <v>360</v>
          </cell>
        </row>
        <row r="254">
          <cell r="A254" t="str">
            <v>680.40.60.520-5100.02</v>
          </cell>
          <cell r="B254" t="str">
            <v>5100.02</v>
          </cell>
          <cell r="C254" t="str">
            <v>680.40.60.520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902.6</v>
          </cell>
          <cell r="J254">
            <v>-902.6</v>
          </cell>
          <cell r="K254" t="str">
            <v>+++</v>
          </cell>
          <cell r="L254">
            <v>1113.6600000000001</v>
          </cell>
        </row>
        <row r="255">
          <cell r="A255" t="str">
            <v>680.40.60.530-5100.02</v>
          </cell>
          <cell r="B255" t="str">
            <v>5100.02</v>
          </cell>
          <cell r="C255" t="str">
            <v>680.40.60.530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</row>
        <row r="256">
          <cell r="A256" t="str">
            <v>680.40.85.015-5100.02</v>
          </cell>
          <cell r="B256" t="str">
            <v>5100.02</v>
          </cell>
          <cell r="C256" t="str">
            <v>680.40.85.015</v>
          </cell>
          <cell r="D256">
            <v>47300</v>
          </cell>
          <cell r="E256">
            <v>0</v>
          </cell>
          <cell r="F256">
            <v>47300</v>
          </cell>
          <cell r="G256">
            <v>0</v>
          </cell>
          <cell r="H256">
            <v>0</v>
          </cell>
          <cell r="I256">
            <v>7507</v>
          </cell>
          <cell r="J256">
            <v>39793</v>
          </cell>
          <cell r="K256">
            <v>0.16</v>
          </cell>
          <cell r="L256">
            <v>11086.07</v>
          </cell>
        </row>
        <row r="257">
          <cell r="A257" t="str">
            <v>680.40.85.560-5100.02</v>
          </cell>
          <cell r="B257" t="str">
            <v>5100.02</v>
          </cell>
          <cell r="C257" t="str">
            <v>680.40.85.560</v>
          </cell>
          <cell r="D257">
            <v>55000</v>
          </cell>
          <cell r="E257">
            <v>0</v>
          </cell>
          <cell r="F257">
            <v>55000</v>
          </cell>
          <cell r="G257">
            <v>0</v>
          </cell>
          <cell r="H257">
            <v>0</v>
          </cell>
          <cell r="I257">
            <v>10637.69</v>
          </cell>
          <cell r="J257">
            <v>44362.31</v>
          </cell>
          <cell r="K257">
            <v>0.19</v>
          </cell>
          <cell r="L257">
            <v>13213.56</v>
          </cell>
        </row>
        <row r="258">
          <cell r="A258" t="str">
            <v>680.40.85.680-5100.02</v>
          </cell>
          <cell r="B258" t="str">
            <v>5100.02</v>
          </cell>
          <cell r="C258" t="str">
            <v>680.40.85.680</v>
          </cell>
          <cell r="D258">
            <v>90070</v>
          </cell>
          <cell r="E258">
            <v>0</v>
          </cell>
          <cell r="F258">
            <v>90070</v>
          </cell>
          <cell r="G258">
            <v>0</v>
          </cell>
          <cell r="H258">
            <v>0</v>
          </cell>
          <cell r="I258">
            <v>15468.85</v>
          </cell>
          <cell r="J258">
            <v>74601.149999999994</v>
          </cell>
          <cell r="K258">
            <v>0.17</v>
          </cell>
          <cell r="L258">
            <v>18249.78</v>
          </cell>
        </row>
        <row r="259">
          <cell r="A259" t="str">
            <v>680.40.85.690-5100.02</v>
          </cell>
          <cell r="B259" t="str">
            <v>5100.02</v>
          </cell>
          <cell r="C259" t="str">
            <v>680.40.85.690</v>
          </cell>
          <cell r="D259">
            <v>179550</v>
          </cell>
          <cell r="E259">
            <v>0</v>
          </cell>
          <cell r="F259">
            <v>179550</v>
          </cell>
          <cell r="G259">
            <v>0</v>
          </cell>
          <cell r="H259">
            <v>0</v>
          </cell>
          <cell r="I259">
            <v>36185.379999999997</v>
          </cell>
          <cell r="J259">
            <v>143364.62</v>
          </cell>
          <cell r="K259">
            <v>0.2</v>
          </cell>
          <cell r="L259">
            <v>44538.68</v>
          </cell>
        </row>
        <row r="260">
          <cell r="A260" t="str">
            <v>680.40.85.700-5100.02</v>
          </cell>
          <cell r="B260" t="str">
            <v>5100.02</v>
          </cell>
          <cell r="C260" t="str">
            <v>680.40.85.700</v>
          </cell>
          <cell r="D260">
            <v>91550</v>
          </cell>
          <cell r="E260">
            <v>0</v>
          </cell>
          <cell r="F260">
            <v>91550</v>
          </cell>
          <cell r="G260">
            <v>0</v>
          </cell>
          <cell r="H260">
            <v>0</v>
          </cell>
          <cell r="I260">
            <v>19549.32</v>
          </cell>
          <cell r="J260">
            <v>72000.679999999993</v>
          </cell>
          <cell r="K260">
            <v>0.21</v>
          </cell>
          <cell r="L260">
            <v>22885.38</v>
          </cell>
        </row>
        <row r="261">
          <cell r="A261" t="str">
            <v>680.05.00.150-5100.03</v>
          </cell>
          <cell r="B261" t="str">
            <v>5100.03</v>
          </cell>
          <cell r="C261" t="str">
            <v>680.05.00.150</v>
          </cell>
          <cell r="D261">
            <v>810</v>
          </cell>
          <cell r="E261">
            <v>0</v>
          </cell>
          <cell r="F261">
            <v>810</v>
          </cell>
          <cell r="G261">
            <v>0</v>
          </cell>
          <cell r="H261">
            <v>0</v>
          </cell>
          <cell r="I261">
            <v>76.099999999999994</v>
          </cell>
          <cell r="J261">
            <v>733.9</v>
          </cell>
          <cell r="K261">
            <v>0.09</v>
          </cell>
          <cell r="L261">
            <v>96.06</v>
          </cell>
        </row>
        <row r="262">
          <cell r="A262" t="str">
            <v>680.05.00.160-5100.03</v>
          </cell>
          <cell r="B262" t="str">
            <v>5100.03</v>
          </cell>
          <cell r="C262" t="str">
            <v>680.05.00.160</v>
          </cell>
          <cell r="D262">
            <v>3890</v>
          </cell>
          <cell r="E262">
            <v>0</v>
          </cell>
          <cell r="F262">
            <v>3890</v>
          </cell>
          <cell r="G262">
            <v>0</v>
          </cell>
          <cell r="H262">
            <v>0</v>
          </cell>
          <cell r="I262">
            <v>953.88</v>
          </cell>
          <cell r="J262">
            <v>2936.12</v>
          </cell>
          <cell r="K262">
            <v>0.25</v>
          </cell>
          <cell r="L262">
            <v>972.52</v>
          </cell>
        </row>
        <row r="263">
          <cell r="A263" t="str">
            <v>680.07.00.170-5100.03</v>
          </cell>
          <cell r="B263" t="str">
            <v>5100.03</v>
          </cell>
          <cell r="C263" t="str">
            <v>680.07.00.170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</row>
        <row r="264">
          <cell r="A264" t="str">
            <v>680.11.00.250-5100.03</v>
          </cell>
          <cell r="B264" t="str">
            <v>5100.03</v>
          </cell>
          <cell r="C264" t="str">
            <v>680.11.00.250</v>
          </cell>
          <cell r="D264">
            <v>40</v>
          </cell>
          <cell r="E264">
            <v>0</v>
          </cell>
          <cell r="F264">
            <v>40</v>
          </cell>
          <cell r="G264">
            <v>0</v>
          </cell>
          <cell r="H264">
            <v>0</v>
          </cell>
          <cell r="I264">
            <v>21.3</v>
          </cell>
          <cell r="J264">
            <v>18.7</v>
          </cell>
          <cell r="K264">
            <v>0.53</v>
          </cell>
          <cell r="L264">
            <v>9.7799999999999994</v>
          </cell>
        </row>
        <row r="265">
          <cell r="A265" t="str">
            <v>680.40.50.001-5100.03</v>
          </cell>
          <cell r="B265" t="str">
            <v>5100.03</v>
          </cell>
          <cell r="C265" t="str">
            <v>680.40.50.001</v>
          </cell>
          <cell r="D265">
            <v>1000</v>
          </cell>
          <cell r="E265">
            <v>0</v>
          </cell>
          <cell r="F265">
            <v>1000</v>
          </cell>
          <cell r="G265">
            <v>0</v>
          </cell>
          <cell r="H265">
            <v>0</v>
          </cell>
          <cell r="I265">
            <v>173.07</v>
          </cell>
          <cell r="J265">
            <v>826.93</v>
          </cell>
          <cell r="K265">
            <v>0.17</v>
          </cell>
          <cell r="L265">
            <v>237.36</v>
          </cell>
        </row>
        <row r="266">
          <cell r="A266" t="str">
            <v>680.40.55.500-5100.03</v>
          </cell>
          <cell r="B266" t="str">
            <v>5100.03</v>
          </cell>
          <cell r="C266" t="str">
            <v>680.40.55.500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</row>
        <row r="267">
          <cell r="A267" t="str">
            <v>680.40.55.510-5100.03</v>
          </cell>
          <cell r="B267" t="str">
            <v>5100.03</v>
          </cell>
          <cell r="C267" t="str">
            <v>680.40.55.510</v>
          </cell>
          <cell r="D267">
            <v>405</v>
          </cell>
          <cell r="E267">
            <v>0</v>
          </cell>
          <cell r="F267">
            <v>405</v>
          </cell>
          <cell r="G267">
            <v>0</v>
          </cell>
          <cell r="H267">
            <v>0</v>
          </cell>
          <cell r="I267">
            <v>76.150000000000006</v>
          </cell>
          <cell r="J267">
            <v>328.85</v>
          </cell>
          <cell r="K267">
            <v>0.19</v>
          </cell>
          <cell r="L267">
            <v>32.020000000000003</v>
          </cell>
        </row>
        <row r="268">
          <cell r="A268" t="str">
            <v>680.40.60.520-5100.03</v>
          </cell>
          <cell r="B268" t="str">
            <v>5100.03</v>
          </cell>
          <cell r="C268" t="str">
            <v>680.40.60.520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88.35</v>
          </cell>
          <cell r="J268">
            <v>-88.35</v>
          </cell>
          <cell r="K268" t="str">
            <v>+++</v>
          </cell>
          <cell r="L268">
            <v>107.22</v>
          </cell>
        </row>
        <row r="269">
          <cell r="A269" t="str">
            <v>680.40.60.530-5100.03</v>
          </cell>
          <cell r="B269" t="str">
            <v>5100.03</v>
          </cell>
          <cell r="C269" t="str">
            <v>680.40.60.530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</row>
        <row r="270">
          <cell r="A270" t="str">
            <v>680.40.85.015-5100.03</v>
          </cell>
          <cell r="B270" t="str">
            <v>5100.03</v>
          </cell>
          <cell r="C270" t="str">
            <v>680.40.85.015</v>
          </cell>
          <cell r="D270">
            <v>6810</v>
          </cell>
          <cell r="E270">
            <v>0</v>
          </cell>
          <cell r="F270">
            <v>6810</v>
          </cell>
          <cell r="G270">
            <v>0</v>
          </cell>
          <cell r="H270">
            <v>0</v>
          </cell>
          <cell r="I270">
            <v>1074.45</v>
          </cell>
          <cell r="J270">
            <v>5735.55</v>
          </cell>
          <cell r="K270">
            <v>0.16</v>
          </cell>
          <cell r="L270">
            <v>1701.6</v>
          </cell>
        </row>
        <row r="271">
          <cell r="A271" t="str">
            <v>680.40.85.560-5100.03</v>
          </cell>
          <cell r="B271" t="str">
            <v>5100.03</v>
          </cell>
          <cell r="C271" t="str">
            <v>680.40.85.560</v>
          </cell>
          <cell r="D271">
            <v>5420</v>
          </cell>
          <cell r="E271">
            <v>0</v>
          </cell>
          <cell r="F271">
            <v>5420</v>
          </cell>
          <cell r="G271">
            <v>0</v>
          </cell>
          <cell r="H271">
            <v>0</v>
          </cell>
          <cell r="I271">
            <v>851.9</v>
          </cell>
          <cell r="J271">
            <v>4568.1000000000004</v>
          </cell>
          <cell r="K271">
            <v>0.16</v>
          </cell>
          <cell r="L271">
            <v>1250.58</v>
          </cell>
        </row>
        <row r="272">
          <cell r="A272" t="str">
            <v>680.40.85.680-5100.03</v>
          </cell>
          <cell r="B272" t="str">
            <v>5100.03</v>
          </cell>
          <cell r="C272" t="str">
            <v>680.40.85.680</v>
          </cell>
          <cell r="D272">
            <v>7745</v>
          </cell>
          <cell r="E272">
            <v>0</v>
          </cell>
          <cell r="F272">
            <v>7745</v>
          </cell>
          <cell r="G272">
            <v>0</v>
          </cell>
          <cell r="H272">
            <v>0</v>
          </cell>
          <cell r="I272">
            <v>1451.6</v>
          </cell>
          <cell r="J272">
            <v>6293.4</v>
          </cell>
          <cell r="K272">
            <v>0.19</v>
          </cell>
          <cell r="L272">
            <v>1546.68</v>
          </cell>
        </row>
        <row r="273">
          <cell r="A273" t="str">
            <v>680.40.85.690-5100.03</v>
          </cell>
          <cell r="B273" t="str">
            <v>5100.03</v>
          </cell>
          <cell r="C273" t="str">
            <v>680.40.85.690</v>
          </cell>
          <cell r="D273">
            <v>15730</v>
          </cell>
          <cell r="E273">
            <v>0</v>
          </cell>
          <cell r="F273">
            <v>15730</v>
          </cell>
          <cell r="G273">
            <v>0</v>
          </cell>
          <cell r="H273">
            <v>0</v>
          </cell>
          <cell r="I273">
            <v>2572.0500000000002</v>
          </cell>
          <cell r="J273">
            <v>13157.95</v>
          </cell>
          <cell r="K273">
            <v>0.16</v>
          </cell>
          <cell r="L273">
            <v>3648.25</v>
          </cell>
        </row>
        <row r="274">
          <cell r="A274" t="str">
            <v>680.40.85.700-5100.03</v>
          </cell>
          <cell r="B274" t="str">
            <v>5100.03</v>
          </cell>
          <cell r="C274" t="str">
            <v>680.40.85.700</v>
          </cell>
          <cell r="D274">
            <v>7560</v>
          </cell>
          <cell r="E274">
            <v>0</v>
          </cell>
          <cell r="F274">
            <v>7560</v>
          </cell>
          <cell r="G274">
            <v>0</v>
          </cell>
          <cell r="H274">
            <v>0</v>
          </cell>
          <cell r="I274">
            <v>1311.11</v>
          </cell>
          <cell r="J274">
            <v>6248.89</v>
          </cell>
          <cell r="K274">
            <v>0.17</v>
          </cell>
          <cell r="L274">
            <v>1801.32</v>
          </cell>
        </row>
        <row r="275">
          <cell r="A275" t="str">
            <v>680.05.00.150-5100.04</v>
          </cell>
          <cell r="B275" t="str">
            <v>5100.04</v>
          </cell>
          <cell r="C275" t="str">
            <v>680.05.00.150</v>
          </cell>
          <cell r="D275">
            <v>120</v>
          </cell>
          <cell r="E275">
            <v>0</v>
          </cell>
          <cell r="F275">
            <v>120</v>
          </cell>
          <cell r="G275">
            <v>0</v>
          </cell>
          <cell r="H275">
            <v>0</v>
          </cell>
          <cell r="I275">
            <v>12.45</v>
          </cell>
          <cell r="J275">
            <v>107.55</v>
          </cell>
          <cell r="K275">
            <v>0.1</v>
          </cell>
          <cell r="L275">
            <v>14.94</v>
          </cell>
        </row>
        <row r="276">
          <cell r="A276" t="str">
            <v>680.05.00.160-5100.04</v>
          </cell>
          <cell r="B276" t="str">
            <v>5100.04</v>
          </cell>
          <cell r="C276" t="str">
            <v>680.05.00.160</v>
          </cell>
          <cell r="D276">
            <v>610</v>
          </cell>
          <cell r="E276">
            <v>0</v>
          </cell>
          <cell r="F276">
            <v>610</v>
          </cell>
          <cell r="G276">
            <v>0</v>
          </cell>
          <cell r="H276">
            <v>0</v>
          </cell>
          <cell r="I276">
            <v>159.61000000000001</v>
          </cell>
          <cell r="J276">
            <v>450.39</v>
          </cell>
          <cell r="K276">
            <v>0.26</v>
          </cell>
          <cell r="L276">
            <v>155.52000000000001</v>
          </cell>
        </row>
        <row r="277">
          <cell r="A277" t="str">
            <v>680.07.00.170-5100.04</v>
          </cell>
          <cell r="B277" t="str">
            <v>5100.04</v>
          </cell>
          <cell r="C277" t="str">
            <v>680.07.00.170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+++</v>
          </cell>
          <cell r="L277">
            <v>0</v>
          </cell>
        </row>
        <row r="278">
          <cell r="A278" t="str">
            <v>680.11.00.250-5100.04</v>
          </cell>
          <cell r="B278" t="str">
            <v>5100.04</v>
          </cell>
          <cell r="C278" t="str">
            <v>680.11.00.250</v>
          </cell>
          <cell r="D278">
            <v>10</v>
          </cell>
          <cell r="E278">
            <v>0</v>
          </cell>
          <cell r="F278">
            <v>10</v>
          </cell>
          <cell r="G278">
            <v>0</v>
          </cell>
          <cell r="H278">
            <v>0</v>
          </cell>
          <cell r="I278">
            <v>3.5</v>
          </cell>
          <cell r="J278">
            <v>6.5</v>
          </cell>
          <cell r="K278">
            <v>0.35</v>
          </cell>
          <cell r="L278">
            <v>1.98</v>
          </cell>
        </row>
        <row r="279">
          <cell r="A279" t="str">
            <v>680.40.50.001-5100.04</v>
          </cell>
          <cell r="B279" t="str">
            <v>5100.04</v>
          </cell>
          <cell r="C279" t="str">
            <v>680.40.50.001</v>
          </cell>
          <cell r="D279">
            <v>165</v>
          </cell>
          <cell r="E279">
            <v>0</v>
          </cell>
          <cell r="F279">
            <v>165</v>
          </cell>
          <cell r="G279">
            <v>0</v>
          </cell>
          <cell r="H279">
            <v>0</v>
          </cell>
          <cell r="I279">
            <v>31.43</v>
          </cell>
          <cell r="J279">
            <v>133.57</v>
          </cell>
          <cell r="K279">
            <v>0.19</v>
          </cell>
          <cell r="L279">
            <v>40.68</v>
          </cell>
        </row>
        <row r="280">
          <cell r="A280" t="str">
            <v>680.40.55.500-5100.04</v>
          </cell>
          <cell r="B280" t="str">
            <v>5100.04</v>
          </cell>
          <cell r="C280" t="str">
            <v>680.40.55.500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</row>
        <row r="281">
          <cell r="A281" t="str">
            <v>680.40.55.510-5100.04</v>
          </cell>
          <cell r="B281" t="str">
            <v>5100.04</v>
          </cell>
          <cell r="C281" t="str">
            <v>680.40.55.510</v>
          </cell>
          <cell r="D281">
            <v>60</v>
          </cell>
          <cell r="E281">
            <v>0</v>
          </cell>
          <cell r="F281">
            <v>60</v>
          </cell>
          <cell r="G281">
            <v>0</v>
          </cell>
          <cell r="H281">
            <v>0</v>
          </cell>
          <cell r="I281">
            <v>12.35</v>
          </cell>
          <cell r="J281">
            <v>47.65</v>
          </cell>
          <cell r="K281">
            <v>0.21</v>
          </cell>
          <cell r="L281">
            <v>4.9400000000000004</v>
          </cell>
        </row>
        <row r="282">
          <cell r="A282" t="str">
            <v>680.40.60.520-5100.04</v>
          </cell>
          <cell r="B282" t="str">
            <v>5100.04</v>
          </cell>
          <cell r="C282" t="str">
            <v>680.40.60.520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14.4</v>
          </cell>
          <cell r="J282">
            <v>-14.4</v>
          </cell>
          <cell r="K282" t="str">
            <v>+++</v>
          </cell>
          <cell r="L282">
            <v>17.28</v>
          </cell>
        </row>
        <row r="283">
          <cell r="A283" t="str">
            <v>680.40.60.530-5100.04</v>
          </cell>
          <cell r="B283" t="str">
            <v>5100.04</v>
          </cell>
          <cell r="C283" t="str">
            <v>680.40.60.530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</row>
        <row r="284">
          <cell r="A284" t="str">
            <v>680.40.85.015-5100.04</v>
          </cell>
          <cell r="B284" t="str">
            <v>5100.04</v>
          </cell>
          <cell r="C284" t="str">
            <v>680.40.85.015</v>
          </cell>
          <cell r="D284">
            <v>1055</v>
          </cell>
          <cell r="E284">
            <v>0</v>
          </cell>
          <cell r="F284">
            <v>1055</v>
          </cell>
          <cell r="G284">
            <v>0</v>
          </cell>
          <cell r="H284">
            <v>0</v>
          </cell>
          <cell r="I284">
            <v>184.8</v>
          </cell>
          <cell r="J284">
            <v>870.2</v>
          </cell>
          <cell r="K284">
            <v>0.18</v>
          </cell>
          <cell r="L284">
            <v>275.45999999999998</v>
          </cell>
        </row>
        <row r="285">
          <cell r="A285" t="str">
            <v>680.40.85.560-5100.04</v>
          </cell>
          <cell r="B285" t="str">
            <v>5100.04</v>
          </cell>
          <cell r="C285" t="str">
            <v>680.40.85.560</v>
          </cell>
          <cell r="D285">
            <v>835</v>
          </cell>
          <cell r="E285">
            <v>0</v>
          </cell>
          <cell r="F285">
            <v>835</v>
          </cell>
          <cell r="G285">
            <v>0</v>
          </cell>
          <cell r="H285">
            <v>0</v>
          </cell>
          <cell r="I285">
            <v>139.35</v>
          </cell>
          <cell r="J285">
            <v>695.65</v>
          </cell>
          <cell r="K285">
            <v>0.17</v>
          </cell>
          <cell r="L285">
            <v>201.24</v>
          </cell>
        </row>
        <row r="286">
          <cell r="A286" t="str">
            <v>680.40.85.680-5100.04</v>
          </cell>
          <cell r="B286" t="str">
            <v>5100.04</v>
          </cell>
          <cell r="C286" t="str">
            <v>680.40.85.680</v>
          </cell>
          <cell r="D286">
            <v>1230</v>
          </cell>
          <cell r="E286">
            <v>0</v>
          </cell>
          <cell r="F286">
            <v>1230</v>
          </cell>
          <cell r="G286">
            <v>0</v>
          </cell>
          <cell r="H286">
            <v>0</v>
          </cell>
          <cell r="I286">
            <v>237.35</v>
          </cell>
          <cell r="J286">
            <v>992.65</v>
          </cell>
          <cell r="K286">
            <v>0.19</v>
          </cell>
          <cell r="L286">
            <v>258</v>
          </cell>
        </row>
        <row r="287">
          <cell r="A287" t="str">
            <v>680.40.85.690-5100.04</v>
          </cell>
          <cell r="B287" t="str">
            <v>5100.04</v>
          </cell>
          <cell r="C287" t="str">
            <v>680.40.85.690</v>
          </cell>
          <cell r="D287">
            <v>2485</v>
          </cell>
          <cell r="E287">
            <v>0</v>
          </cell>
          <cell r="F287">
            <v>2485</v>
          </cell>
          <cell r="G287">
            <v>0</v>
          </cell>
          <cell r="H287">
            <v>0</v>
          </cell>
          <cell r="I287">
            <v>423.15</v>
          </cell>
          <cell r="J287">
            <v>2061.85</v>
          </cell>
          <cell r="K287">
            <v>0.17</v>
          </cell>
          <cell r="L287">
            <v>604.37</v>
          </cell>
        </row>
        <row r="288">
          <cell r="A288" t="str">
            <v>680.40.85.700-5100.04</v>
          </cell>
          <cell r="B288" t="str">
            <v>5100.04</v>
          </cell>
          <cell r="C288" t="str">
            <v>680.40.85.700</v>
          </cell>
          <cell r="D288">
            <v>1210</v>
          </cell>
          <cell r="E288">
            <v>0</v>
          </cell>
          <cell r="F288">
            <v>1210</v>
          </cell>
          <cell r="G288">
            <v>0</v>
          </cell>
          <cell r="H288">
            <v>0</v>
          </cell>
          <cell r="I288">
            <v>226.36</v>
          </cell>
          <cell r="J288">
            <v>983.64</v>
          </cell>
          <cell r="K288">
            <v>0.19</v>
          </cell>
          <cell r="L288">
            <v>300.24</v>
          </cell>
        </row>
        <row r="289">
          <cell r="A289" t="str">
            <v>680.05.00.150-5100.05</v>
          </cell>
          <cell r="B289" t="str">
            <v>5100.05</v>
          </cell>
          <cell r="C289" t="str">
            <v>680.05.00.150</v>
          </cell>
          <cell r="D289">
            <v>160</v>
          </cell>
          <cell r="E289">
            <v>0</v>
          </cell>
          <cell r="F289">
            <v>160</v>
          </cell>
          <cell r="G289">
            <v>0</v>
          </cell>
          <cell r="H289">
            <v>0</v>
          </cell>
          <cell r="I289">
            <v>11.7</v>
          </cell>
          <cell r="J289">
            <v>148.30000000000001</v>
          </cell>
          <cell r="K289">
            <v>7.0000000000000007E-2</v>
          </cell>
          <cell r="L289">
            <v>15.9</v>
          </cell>
        </row>
        <row r="290">
          <cell r="A290" t="str">
            <v>680.05.00.160-5100.05</v>
          </cell>
          <cell r="B290" t="str">
            <v>5100.05</v>
          </cell>
          <cell r="C290" t="str">
            <v>680.05.00.160</v>
          </cell>
          <cell r="D290">
            <v>180</v>
          </cell>
          <cell r="E290">
            <v>0</v>
          </cell>
          <cell r="F290">
            <v>180</v>
          </cell>
          <cell r="G290">
            <v>0</v>
          </cell>
          <cell r="H290">
            <v>0</v>
          </cell>
          <cell r="I290">
            <v>46.72</v>
          </cell>
          <cell r="J290">
            <v>133.28</v>
          </cell>
          <cell r="K290">
            <v>0.26</v>
          </cell>
          <cell r="L290">
            <v>42.27</v>
          </cell>
        </row>
        <row r="291">
          <cell r="A291" t="str">
            <v>680.07.00.170-5100.05</v>
          </cell>
          <cell r="B291" t="str">
            <v>5100.05</v>
          </cell>
          <cell r="C291" t="str">
            <v>680.07.00.170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+++</v>
          </cell>
          <cell r="L291">
            <v>0</v>
          </cell>
        </row>
        <row r="292">
          <cell r="A292" t="str">
            <v>680.11.00.250-5100.05</v>
          </cell>
          <cell r="B292" t="str">
            <v>5100.05</v>
          </cell>
          <cell r="C292" t="str">
            <v>680.11.00.250</v>
          </cell>
          <cell r="D292">
            <v>20</v>
          </cell>
          <cell r="E292">
            <v>0</v>
          </cell>
          <cell r="F292">
            <v>20</v>
          </cell>
          <cell r="G292">
            <v>0</v>
          </cell>
          <cell r="H292">
            <v>0</v>
          </cell>
          <cell r="I292">
            <v>4.2300000000000004</v>
          </cell>
          <cell r="J292">
            <v>15.77</v>
          </cell>
          <cell r="K292">
            <v>0.21</v>
          </cell>
          <cell r="L292">
            <v>4.29</v>
          </cell>
        </row>
        <row r="293">
          <cell r="A293" t="str">
            <v>680.40.50.001-5100.05</v>
          </cell>
          <cell r="B293" t="str">
            <v>5100.05</v>
          </cell>
          <cell r="C293" t="str">
            <v>680.40.50.001</v>
          </cell>
          <cell r="D293">
            <v>220</v>
          </cell>
          <cell r="E293">
            <v>0</v>
          </cell>
          <cell r="F293">
            <v>220</v>
          </cell>
          <cell r="G293">
            <v>0</v>
          </cell>
          <cell r="H293">
            <v>0</v>
          </cell>
          <cell r="I293">
            <v>35.409999999999997</v>
          </cell>
          <cell r="J293">
            <v>184.59</v>
          </cell>
          <cell r="K293">
            <v>0.16</v>
          </cell>
          <cell r="L293">
            <v>52.05</v>
          </cell>
        </row>
        <row r="294">
          <cell r="A294" t="str">
            <v>680.40.55.500-5100.05</v>
          </cell>
          <cell r="B294" t="str">
            <v>5100.05</v>
          </cell>
          <cell r="C294" t="str">
            <v>680.40.55.500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+++</v>
          </cell>
          <cell r="L294">
            <v>0</v>
          </cell>
        </row>
        <row r="295">
          <cell r="A295" t="str">
            <v>680.40.55.510-5100.05</v>
          </cell>
          <cell r="B295" t="str">
            <v>5100.05</v>
          </cell>
          <cell r="C295" t="str">
            <v>680.40.55.510</v>
          </cell>
          <cell r="D295">
            <v>10</v>
          </cell>
          <cell r="E295">
            <v>0</v>
          </cell>
          <cell r="F295">
            <v>10</v>
          </cell>
          <cell r="G295">
            <v>0</v>
          </cell>
          <cell r="H295">
            <v>0</v>
          </cell>
          <cell r="I295">
            <v>8.09</v>
          </cell>
          <cell r="J295">
            <v>1.91</v>
          </cell>
          <cell r="K295">
            <v>0.81</v>
          </cell>
          <cell r="L295">
            <v>0.44</v>
          </cell>
        </row>
        <row r="296">
          <cell r="A296" t="str">
            <v>680.40.60.520-5100.05</v>
          </cell>
          <cell r="B296" t="str">
            <v>5100.05</v>
          </cell>
          <cell r="C296" t="str">
            <v>680.40.60.520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6.3</v>
          </cell>
          <cell r="J296">
            <v>-6.3</v>
          </cell>
          <cell r="K296" t="str">
            <v>+++</v>
          </cell>
          <cell r="L296">
            <v>7.47</v>
          </cell>
        </row>
        <row r="297">
          <cell r="A297" t="str">
            <v>680.40.60.530-5100.05</v>
          </cell>
          <cell r="B297" t="str">
            <v>5100.05</v>
          </cell>
          <cell r="C297" t="str">
            <v>680.40.60.530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+++</v>
          </cell>
          <cell r="L297">
            <v>0</v>
          </cell>
        </row>
        <row r="298">
          <cell r="A298" t="str">
            <v>680.40.85.015-5100.05</v>
          </cell>
          <cell r="B298" t="str">
            <v>5100.05</v>
          </cell>
          <cell r="C298" t="str">
            <v>680.40.85.015</v>
          </cell>
          <cell r="D298">
            <v>910</v>
          </cell>
          <cell r="E298">
            <v>0</v>
          </cell>
          <cell r="F298">
            <v>910</v>
          </cell>
          <cell r="G298">
            <v>0</v>
          </cell>
          <cell r="H298">
            <v>0</v>
          </cell>
          <cell r="I298">
            <v>191.75</v>
          </cell>
          <cell r="J298">
            <v>718.25</v>
          </cell>
          <cell r="K298">
            <v>0.21</v>
          </cell>
          <cell r="L298">
            <v>216.65</v>
          </cell>
        </row>
        <row r="299">
          <cell r="A299" t="str">
            <v>680.40.85.560-5100.05</v>
          </cell>
          <cell r="B299" t="str">
            <v>5100.05</v>
          </cell>
          <cell r="C299" t="str">
            <v>680.40.85.560</v>
          </cell>
          <cell r="D299">
            <v>490</v>
          </cell>
          <cell r="E299">
            <v>0</v>
          </cell>
          <cell r="F299">
            <v>490</v>
          </cell>
          <cell r="G299">
            <v>0</v>
          </cell>
          <cell r="H299">
            <v>0</v>
          </cell>
          <cell r="I299">
            <v>127.62</v>
          </cell>
          <cell r="J299">
            <v>362.38</v>
          </cell>
          <cell r="K299">
            <v>0.26</v>
          </cell>
          <cell r="L299">
            <v>108.57</v>
          </cell>
        </row>
        <row r="300">
          <cell r="A300" t="str">
            <v>680.40.85.680-5100.05</v>
          </cell>
          <cell r="B300" t="str">
            <v>5100.05</v>
          </cell>
          <cell r="C300" t="str">
            <v>680.40.85.680</v>
          </cell>
          <cell r="D300">
            <v>950</v>
          </cell>
          <cell r="E300">
            <v>0</v>
          </cell>
          <cell r="F300">
            <v>950</v>
          </cell>
          <cell r="G300">
            <v>0</v>
          </cell>
          <cell r="H300">
            <v>0</v>
          </cell>
          <cell r="I300">
            <v>181.96</v>
          </cell>
          <cell r="J300">
            <v>768.04</v>
          </cell>
          <cell r="K300">
            <v>0.19</v>
          </cell>
          <cell r="L300">
            <v>160.16999999999999</v>
          </cell>
        </row>
        <row r="301">
          <cell r="A301" t="str">
            <v>680.40.85.690-5100.05</v>
          </cell>
          <cell r="B301" t="str">
            <v>5100.05</v>
          </cell>
          <cell r="C301" t="str">
            <v>680.40.85.690</v>
          </cell>
          <cell r="D301">
            <v>1340</v>
          </cell>
          <cell r="E301">
            <v>0</v>
          </cell>
          <cell r="F301">
            <v>1340</v>
          </cell>
          <cell r="G301">
            <v>0</v>
          </cell>
          <cell r="H301">
            <v>0</v>
          </cell>
          <cell r="I301">
            <v>271.81</v>
          </cell>
          <cell r="J301">
            <v>1068.19</v>
          </cell>
          <cell r="K301">
            <v>0.2</v>
          </cell>
          <cell r="L301">
            <v>319.89</v>
          </cell>
        </row>
        <row r="302">
          <cell r="A302" t="str">
            <v>680.40.85.700-5100.05</v>
          </cell>
          <cell r="B302" t="str">
            <v>5100.05</v>
          </cell>
          <cell r="C302" t="str">
            <v>680.40.85.700</v>
          </cell>
          <cell r="D302">
            <v>610</v>
          </cell>
          <cell r="E302">
            <v>0</v>
          </cell>
          <cell r="F302">
            <v>610</v>
          </cell>
          <cell r="G302">
            <v>0</v>
          </cell>
          <cell r="H302">
            <v>0</v>
          </cell>
          <cell r="I302">
            <v>135.07</v>
          </cell>
          <cell r="J302">
            <v>474.93</v>
          </cell>
          <cell r="K302">
            <v>0.22</v>
          </cell>
          <cell r="L302">
            <v>146.47999999999999</v>
          </cell>
        </row>
        <row r="303">
          <cell r="A303" t="str">
            <v>680.05.00.150-5100.06</v>
          </cell>
          <cell r="B303" t="str">
            <v>5100.06</v>
          </cell>
          <cell r="C303" t="str">
            <v>680.05.00.150</v>
          </cell>
          <cell r="D303">
            <v>1940</v>
          </cell>
          <cell r="E303">
            <v>0</v>
          </cell>
          <cell r="F303">
            <v>1940</v>
          </cell>
          <cell r="G303">
            <v>0</v>
          </cell>
          <cell r="H303">
            <v>0</v>
          </cell>
          <cell r="I303">
            <v>0</v>
          </cell>
          <cell r="J303">
            <v>1940</v>
          </cell>
          <cell r="K303">
            <v>0</v>
          </cell>
          <cell r="L303">
            <v>323.33999999999997</v>
          </cell>
        </row>
        <row r="304">
          <cell r="A304" t="str">
            <v>680.05.00.160-5100.06</v>
          </cell>
          <cell r="B304" t="str">
            <v>5100.06</v>
          </cell>
          <cell r="C304" t="str">
            <v>680.05.00.160</v>
          </cell>
          <cell r="D304">
            <v>6100</v>
          </cell>
          <cell r="E304">
            <v>0</v>
          </cell>
          <cell r="F304">
            <v>6100</v>
          </cell>
          <cell r="G304">
            <v>0</v>
          </cell>
          <cell r="H304">
            <v>0</v>
          </cell>
          <cell r="I304">
            <v>0</v>
          </cell>
          <cell r="J304">
            <v>6100</v>
          </cell>
          <cell r="K304">
            <v>0</v>
          </cell>
          <cell r="L304">
            <v>508.33</v>
          </cell>
        </row>
        <row r="305">
          <cell r="A305" t="str">
            <v>680.07.00.170-5100.06</v>
          </cell>
          <cell r="B305" t="str">
            <v>5100.06</v>
          </cell>
          <cell r="C305" t="str">
            <v>680.07.00.170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  <cell r="L305">
            <v>0</v>
          </cell>
        </row>
        <row r="306">
          <cell r="A306" t="str">
            <v>680.11.00.250-5100.06</v>
          </cell>
          <cell r="B306" t="str">
            <v>5100.06</v>
          </cell>
          <cell r="C306" t="str">
            <v>680.11.00.250</v>
          </cell>
          <cell r="D306">
            <v>240</v>
          </cell>
          <cell r="E306">
            <v>0</v>
          </cell>
          <cell r="F306">
            <v>240</v>
          </cell>
          <cell r="G306">
            <v>0</v>
          </cell>
          <cell r="H306">
            <v>0</v>
          </cell>
          <cell r="I306">
            <v>0</v>
          </cell>
          <cell r="J306">
            <v>240</v>
          </cell>
          <cell r="K306">
            <v>0</v>
          </cell>
          <cell r="L306">
            <v>40</v>
          </cell>
        </row>
        <row r="307">
          <cell r="A307" t="str">
            <v>680.40.50.001-5100.06</v>
          </cell>
          <cell r="B307" t="str">
            <v>5100.06</v>
          </cell>
          <cell r="C307" t="str">
            <v>680.40.50.001</v>
          </cell>
          <cell r="D307">
            <v>3420</v>
          </cell>
          <cell r="E307">
            <v>0</v>
          </cell>
          <cell r="F307">
            <v>3420</v>
          </cell>
          <cell r="G307">
            <v>0</v>
          </cell>
          <cell r="H307">
            <v>0</v>
          </cell>
          <cell r="I307">
            <v>0</v>
          </cell>
          <cell r="J307">
            <v>3420</v>
          </cell>
          <cell r="K307">
            <v>0</v>
          </cell>
          <cell r="L307">
            <v>570</v>
          </cell>
        </row>
        <row r="308">
          <cell r="A308" t="str">
            <v>680.40.55.500-5100.06</v>
          </cell>
          <cell r="B308" t="str">
            <v>5100.06</v>
          </cell>
          <cell r="C308" t="str">
            <v>680.40.55.500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  <cell r="L308">
            <v>0</v>
          </cell>
        </row>
        <row r="309">
          <cell r="A309" t="str">
            <v>680.40.55.510-5100.06</v>
          </cell>
          <cell r="B309" t="str">
            <v>5100.06</v>
          </cell>
          <cell r="C309" t="str">
            <v>680.40.55.510</v>
          </cell>
          <cell r="D309">
            <v>590</v>
          </cell>
          <cell r="E309">
            <v>0</v>
          </cell>
          <cell r="F309">
            <v>590</v>
          </cell>
          <cell r="G309">
            <v>0</v>
          </cell>
          <cell r="H309">
            <v>0</v>
          </cell>
          <cell r="I309">
            <v>0</v>
          </cell>
          <cell r="J309">
            <v>590</v>
          </cell>
          <cell r="K309">
            <v>0</v>
          </cell>
          <cell r="L309">
            <v>98.34</v>
          </cell>
        </row>
        <row r="310">
          <cell r="A310" t="str">
            <v>680.40.60.520-5100.06</v>
          </cell>
          <cell r="B310" t="str">
            <v>5100.06</v>
          </cell>
          <cell r="C310" t="str">
            <v>680.40.60.520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+++</v>
          </cell>
          <cell r="L310">
            <v>0</v>
          </cell>
        </row>
        <row r="311">
          <cell r="A311" t="str">
            <v>680.40.60.530-5100.06</v>
          </cell>
          <cell r="B311" t="str">
            <v>5100.06</v>
          </cell>
          <cell r="C311" t="str">
            <v>680.40.60.530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  <cell r="L311">
            <v>0</v>
          </cell>
        </row>
        <row r="312">
          <cell r="A312" t="str">
            <v>680.40.85.015-5100.06</v>
          </cell>
          <cell r="B312" t="str">
            <v>5100.06</v>
          </cell>
          <cell r="C312" t="str">
            <v>680.40.85.015</v>
          </cell>
          <cell r="D312">
            <v>18450</v>
          </cell>
          <cell r="E312">
            <v>0</v>
          </cell>
          <cell r="F312">
            <v>18450</v>
          </cell>
          <cell r="G312">
            <v>0</v>
          </cell>
          <cell r="H312">
            <v>0</v>
          </cell>
          <cell r="I312">
            <v>0</v>
          </cell>
          <cell r="J312">
            <v>18450</v>
          </cell>
          <cell r="K312">
            <v>0</v>
          </cell>
          <cell r="L312">
            <v>3075</v>
          </cell>
        </row>
        <row r="313">
          <cell r="A313" t="str">
            <v>680.40.85.560-5100.06</v>
          </cell>
          <cell r="B313" t="str">
            <v>5100.06</v>
          </cell>
          <cell r="C313" t="str">
            <v>680.40.85.560</v>
          </cell>
          <cell r="D313">
            <v>10280</v>
          </cell>
          <cell r="E313">
            <v>0</v>
          </cell>
          <cell r="F313">
            <v>10280</v>
          </cell>
          <cell r="G313">
            <v>0</v>
          </cell>
          <cell r="H313">
            <v>0</v>
          </cell>
          <cell r="I313">
            <v>0</v>
          </cell>
          <cell r="J313">
            <v>10280</v>
          </cell>
          <cell r="K313">
            <v>0</v>
          </cell>
          <cell r="L313">
            <v>1713.34</v>
          </cell>
        </row>
        <row r="314">
          <cell r="A314" t="str">
            <v>680.40.85.680-5100.06</v>
          </cell>
          <cell r="B314" t="str">
            <v>5100.06</v>
          </cell>
          <cell r="C314" t="str">
            <v>680.40.85.680</v>
          </cell>
          <cell r="D314">
            <v>14860</v>
          </cell>
          <cell r="E314">
            <v>0</v>
          </cell>
          <cell r="F314">
            <v>14860</v>
          </cell>
          <cell r="G314">
            <v>0</v>
          </cell>
          <cell r="H314">
            <v>0</v>
          </cell>
          <cell r="I314">
            <v>0</v>
          </cell>
          <cell r="J314">
            <v>14860</v>
          </cell>
          <cell r="K314">
            <v>0</v>
          </cell>
          <cell r="L314">
            <v>2476.66</v>
          </cell>
        </row>
        <row r="315">
          <cell r="A315" t="str">
            <v>680.40.85.690-5100.06</v>
          </cell>
          <cell r="B315" t="str">
            <v>5100.06</v>
          </cell>
          <cell r="C315" t="str">
            <v>680.40.85.690</v>
          </cell>
          <cell r="D315">
            <v>28160</v>
          </cell>
          <cell r="E315">
            <v>0</v>
          </cell>
          <cell r="F315">
            <v>28160</v>
          </cell>
          <cell r="G315">
            <v>0</v>
          </cell>
          <cell r="H315">
            <v>0</v>
          </cell>
          <cell r="I315">
            <v>0</v>
          </cell>
          <cell r="J315">
            <v>28160</v>
          </cell>
          <cell r="K315">
            <v>0</v>
          </cell>
          <cell r="L315">
            <v>4693.34</v>
          </cell>
        </row>
        <row r="316">
          <cell r="A316" t="str">
            <v>680.40.85.700-5100.06</v>
          </cell>
          <cell r="B316" t="str">
            <v>5100.06</v>
          </cell>
          <cell r="C316" t="str">
            <v>680.40.85.700</v>
          </cell>
          <cell r="D316">
            <v>19100</v>
          </cell>
          <cell r="E316">
            <v>0</v>
          </cell>
          <cell r="F316">
            <v>19100</v>
          </cell>
          <cell r="G316">
            <v>0</v>
          </cell>
          <cell r="H316">
            <v>0</v>
          </cell>
          <cell r="I316">
            <v>0</v>
          </cell>
          <cell r="J316">
            <v>19100</v>
          </cell>
          <cell r="K316">
            <v>0</v>
          </cell>
          <cell r="L316">
            <v>3183.34</v>
          </cell>
        </row>
        <row r="317">
          <cell r="A317" t="str">
            <v>680.05.00.150-5100.07</v>
          </cell>
          <cell r="B317" t="str">
            <v>5100.07</v>
          </cell>
          <cell r="C317" t="str">
            <v>680.05.00.150</v>
          </cell>
          <cell r="D317">
            <v>400</v>
          </cell>
          <cell r="E317">
            <v>0</v>
          </cell>
          <cell r="F317">
            <v>400</v>
          </cell>
          <cell r="G317">
            <v>0</v>
          </cell>
          <cell r="H317">
            <v>0</v>
          </cell>
          <cell r="I317">
            <v>31.3</v>
          </cell>
          <cell r="J317">
            <v>368.7</v>
          </cell>
          <cell r="K317">
            <v>0.08</v>
          </cell>
          <cell r="L317">
            <v>46.5</v>
          </cell>
        </row>
        <row r="318">
          <cell r="A318" t="str">
            <v>680.05.00.160-5100.07</v>
          </cell>
          <cell r="B318" t="str">
            <v>5100.07</v>
          </cell>
          <cell r="C318" t="str">
            <v>680.05.00.160</v>
          </cell>
          <cell r="D318">
            <v>1010</v>
          </cell>
          <cell r="E318">
            <v>0</v>
          </cell>
          <cell r="F318">
            <v>1010</v>
          </cell>
          <cell r="G318">
            <v>0</v>
          </cell>
          <cell r="H318">
            <v>0</v>
          </cell>
          <cell r="I318">
            <v>164.41</v>
          </cell>
          <cell r="J318">
            <v>845.59</v>
          </cell>
          <cell r="K318">
            <v>0.16</v>
          </cell>
          <cell r="L318">
            <v>217.99</v>
          </cell>
        </row>
        <row r="319">
          <cell r="A319" t="str">
            <v>680.07.00.170-5100.07</v>
          </cell>
          <cell r="B319" t="str">
            <v>5100.07</v>
          </cell>
          <cell r="C319" t="str">
            <v>680.07.00.170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</row>
        <row r="320">
          <cell r="A320" t="str">
            <v>680.11.00.250-5100.07</v>
          </cell>
          <cell r="B320" t="str">
            <v>5100.07</v>
          </cell>
          <cell r="C320" t="str">
            <v>680.11.00.250</v>
          </cell>
          <cell r="D320">
            <v>60</v>
          </cell>
          <cell r="E320">
            <v>0</v>
          </cell>
          <cell r="F320">
            <v>60</v>
          </cell>
          <cell r="G320">
            <v>0</v>
          </cell>
          <cell r="H320">
            <v>0</v>
          </cell>
          <cell r="I320">
            <v>8.9600000000000009</v>
          </cell>
          <cell r="J320">
            <v>51.04</v>
          </cell>
          <cell r="K320">
            <v>0.15</v>
          </cell>
          <cell r="L320">
            <v>12.99</v>
          </cell>
        </row>
        <row r="321">
          <cell r="A321" t="str">
            <v>680.40.50.001-5100.07</v>
          </cell>
          <cell r="B321" t="str">
            <v>5100.07</v>
          </cell>
          <cell r="C321" t="str">
            <v>680.40.50.001</v>
          </cell>
          <cell r="D321">
            <v>500</v>
          </cell>
          <cell r="E321">
            <v>0</v>
          </cell>
          <cell r="F321">
            <v>500</v>
          </cell>
          <cell r="G321">
            <v>0</v>
          </cell>
          <cell r="H321">
            <v>0</v>
          </cell>
          <cell r="I321">
            <v>56.5</v>
          </cell>
          <cell r="J321">
            <v>443.5</v>
          </cell>
          <cell r="K321">
            <v>0.11</v>
          </cell>
          <cell r="L321">
            <v>118.74</v>
          </cell>
        </row>
        <row r="322">
          <cell r="A322" t="str">
            <v>680.40.55.500-5100.07</v>
          </cell>
          <cell r="B322" t="str">
            <v>5100.07</v>
          </cell>
          <cell r="C322" t="str">
            <v>680.40.55.500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+++</v>
          </cell>
          <cell r="L322">
            <v>0</v>
          </cell>
        </row>
        <row r="323">
          <cell r="A323" t="str">
            <v>680.40.55.510-5100.07</v>
          </cell>
          <cell r="B323" t="str">
            <v>5100.07</v>
          </cell>
          <cell r="C323" t="str">
            <v>680.40.55.510</v>
          </cell>
          <cell r="D323">
            <v>100</v>
          </cell>
          <cell r="E323">
            <v>0</v>
          </cell>
          <cell r="F323">
            <v>100</v>
          </cell>
          <cell r="G323">
            <v>0</v>
          </cell>
          <cell r="H323">
            <v>0</v>
          </cell>
          <cell r="I323">
            <v>17.62</v>
          </cell>
          <cell r="J323">
            <v>82.38</v>
          </cell>
          <cell r="K323">
            <v>0.18</v>
          </cell>
          <cell r="L323">
            <v>7.94</v>
          </cell>
        </row>
        <row r="324">
          <cell r="A324" t="str">
            <v>680.40.60.520-5100.07</v>
          </cell>
          <cell r="B324" t="str">
            <v>5100.07</v>
          </cell>
          <cell r="C324" t="str">
            <v>680.40.60.520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19.32</v>
          </cell>
          <cell r="J324">
            <v>-19.32</v>
          </cell>
          <cell r="K324" t="str">
            <v>+++</v>
          </cell>
          <cell r="L324">
            <v>26.22</v>
          </cell>
        </row>
        <row r="325">
          <cell r="A325" t="str">
            <v>680.40.60.530-5100.07</v>
          </cell>
          <cell r="B325" t="str">
            <v>5100.07</v>
          </cell>
          <cell r="C325" t="str">
            <v>680.40.60.530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+++</v>
          </cell>
          <cell r="L325">
            <v>0</v>
          </cell>
        </row>
        <row r="326">
          <cell r="A326" t="str">
            <v>680.40.85.015-5100.07</v>
          </cell>
          <cell r="B326" t="str">
            <v>5100.07</v>
          </cell>
          <cell r="C326" t="str">
            <v>680.40.85.015</v>
          </cell>
          <cell r="D326">
            <v>3110</v>
          </cell>
          <cell r="E326">
            <v>0</v>
          </cell>
          <cell r="F326">
            <v>3110</v>
          </cell>
          <cell r="G326">
            <v>0</v>
          </cell>
          <cell r="H326">
            <v>0</v>
          </cell>
          <cell r="I326">
            <v>437.52</v>
          </cell>
          <cell r="J326">
            <v>2672.48</v>
          </cell>
          <cell r="K326">
            <v>0.14000000000000001</v>
          </cell>
          <cell r="L326">
            <v>751.41</v>
          </cell>
        </row>
        <row r="327">
          <cell r="A327" t="str">
            <v>680.40.85.560-5100.07</v>
          </cell>
          <cell r="B327" t="str">
            <v>5100.07</v>
          </cell>
          <cell r="C327" t="str">
            <v>680.40.85.560</v>
          </cell>
          <cell r="D327">
            <v>1570</v>
          </cell>
          <cell r="E327">
            <v>0</v>
          </cell>
          <cell r="F327">
            <v>1570</v>
          </cell>
          <cell r="G327">
            <v>0</v>
          </cell>
          <cell r="H327">
            <v>0</v>
          </cell>
          <cell r="I327">
            <v>260.23</v>
          </cell>
          <cell r="J327">
            <v>1309.77</v>
          </cell>
          <cell r="K327">
            <v>0.17</v>
          </cell>
          <cell r="L327">
            <v>356.19</v>
          </cell>
        </row>
        <row r="328">
          <cell r="A328" t="str">
            <v>680.40.85.680-5100.07</v>
          </cell>
          <cell r="B328" t="str">
            <v>5100.07</v>
          </cell>
          <cell r="C328" t="str">
            <v>680.40.85.680</v>
          </cell>
          <cell r="D328">
            <v>2790</v>
          </cell>
          <cell r="E328">
            <v>0</v>
          </cell>
          <cell r="F328">
            <v>2790</v>
          </cell>
          <cell r="G328">
            <v>0</v>
          </cell>
          <cell r="H328">
            <v>0</v>
          </cell>
          <cell r="I328">
            <v>390.54</v>
          </cell>
          <cell r="J328">
            <v>2399.46</v>
          </cell>
          <cell r="K328">
            <v>0.14000000000000001</v>
          </cell>
          <cell r="L328">
            <v>517.47</v>
          </cell>
        </row>
        <row r="329">
          <cell r="A329" t="str">
            <v>680.40.85.690-5100.07</v>
          </cell>
          <cell r="B329" t="str">
            <v>5100.07</v>
          </cell>
          <cell r="C329" t="str">
            <v>680.40.85.690</v>
          </cell>
          <cell r="D329">
            <v>4870</v>
          </cell>
          <cell r="E329">
            <v>0</v>
          </cell>
          <cell r="F329">
            <v>4870</v>
          </cell>
          <cell r="G329">
            <v>0</v>
          </cell>
          <cell r="H329">
            <v>0</v>
          </cell>
          <cell r="I329">
            <v>686.4</v>
          </cell>
          <cell r="J329">
            <v>4183.6000000000004</v>
          </cell>
          <cell r="K329">
            <v>0.14000000000000001</v>
          </cell>
          <cell r="L329">
            <v>1145.99</v>
          </cell>
        </row>
        <row r="330">
          <cell r="A330" t="str">
            <v>680.40.85.700-5100.07</v>
          </cell>
          <cell r="B330" t="str">
            <v>5100.07</v>
          </cell>
          <cell r="C330" t="str">
            <v>680.40.85.700</v>
          </cell>
          <cell r="D330">
            <v>2720</v>
          </cell>
          <cell r="E330">
            <v>0</v>
          </cell>
          <cell r="F330">
            <v>2720</v>
          </cell>
          <cell r="G330">
            <v>0</v>
          </cell>
          <cell r="H330">
            <v>0</v>
          </cell>
          <cell r="I330">
            <v>428.41</v>
          </cell>
          <cell r="J330">
            <v>2291.59</v>
          </cell>
          <cell r="K330">
            <v>0.16</v>
          </cell>
          <cell r="L330">
            <v>640.51</v>
          </cell>
        </row>
        <row r="331">
          <cell r="A331" t="str">
            <v>680.05.00.150-5100.08</v>
          </cell>
          <cell r="B331" t="str">
            <v>5100.08</v>
          </cell>
          <cell r="C331" t="str">
            <v>680.05.00.150</v>
          </cell>
          <cell r="D331">
            <v>420</v>
          </cell>
          <cell r="E331">
            <v>0</v>
          </cell>
          <cell r="F331">
            <v>420</v>
          </cell>
          <cell r="G331">
            <v>0</v>
          </cell>
          <cell r="H331">
            <v>0</v>
          </cell>
          <cell r="I331">
            <v>0</v>
          </cell>
          <cell r="J331">
            <v>420</v>
          </cell>
          <cell r="K331">
            <v>0</v>
          </cell>
          <cell r="L331">
            <v>103.11</v>
          </cell>
        </row>
        <row r="332">
          <cell r="A332" t="str">
            <v>680.05.00.160-5100.08</v>
          </cell>
          <cell r="B332" t="str">
            <v>5100.08</v>
          </cell>
          <cell r="C332" t="str">
            <v>680.05.00.160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874.65</v>
          </cell>
          <cell r="J332">
            <v>-874.65</v>
          </cell>
          <cell r="K332" t="str">
            <v>+++</v>
          </cell>
          <cell r="L332">
            <v>0</v>
          </cell>
        </row>
        <row r="333">
          <cell r="A333" t="str">
            <v>680.07.00.170-5100.08</v>
          </cell>
          <cell r="B333" t="str">
            <v>5100.08</v>
          </cell>
          <cell r="C333" t="str">
            <v>680.07.00.170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+++</v>
          </cell>
          <cell r="L333">
            <v>0</v>
          </cell>
        </row>
        <row r="334">
          <cell r="A334" t="str">
            <v>680.11.00.250-5100.08</v>
          </cell>
          <cell r="B334" t="str">
            <v>5100.08</v>
          </cell>
          <cell r="C334" t="str">
            <v>680.11.00.250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90.14</v>
          </cell>
          <cell r="J334">
            <v>-90.14</v>
          </cell>
          <cell r="K334" t="str">
            <v>+++</v>
          </cell>
          <cell r="L334">
            <v>0</v>
          </cell>
        </row>
        <row r="335">
          <cell r="A335" t="str">
            <v>680.40.50.001-5100.08</v>
          </cell>
          <cell r="B335" t="str">
            <v>5100.08</v>
          </cell>
          <cell r="C335" t="str">
            <v>680.40.50.001</v>
          </cell>
          <cell r="D335">
            <v>2365</v>
          </cell>
          <cell r="E335">
            <v>0</v>
          </cell>
          <cell r="F335">
            <v>2365</v>
          </cell>
          <cell r="G335">
            <v>0</v>
          </cell>
          <cell r="H335">
            <v>0</v>
          </cell>
          <cell r="I335">
            <v>277.64999999999998</v>
          </cell>
          <cell r="J335">
            <v>2087.35</v>
          </cell>
          <cell r="K335">
            <v>0.12</v>
          </cell>
          <cell r="L335">
            <v>596.85</v>
          </cell>
        </row>
        <row r="336">
          <cell r="A336" t="str">
            <v>680.40.55.500-5100.08</v>
          </cell>
          <cell r="B336" t="str">
            <v>5100.08</v>
          </cell>
          <cell r="C336" t="str">
            <v>680.40.55.500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</row>
        <row r="337">
          <cell r="A337" t="str">
            <v>680.40.55.510-5100.08</v>
          </cell>
          <cell r="B337" t="str">
            <v>5100.08</v>
          </cell>
          <cell r="C337" t="str">
            <v>680.40.55.510</v>
          </cell>
          <cell r="D337">
            <v>755</v>
          </cell>
          <cell r="E337">
            <v>0</v>
          </cell>
          <cell r="F337">
            <v>755</v>
          </cell>
          <cell r="G337">
            <v>0</v>
          </cell>
          <cell r="H337">
            <v>0</v>
          </cell>
          <cell r="I337">
            <v>169.71</v>
          </cell>
          <cell r="J337">
            <v>585.29</v>
          </cell>
          <cell r="K337">
            <v>0.22</v>
          </cell>
          <cell r="L337">
            <v>67.7</v>
          </cell>
        </row>
        <row r="338">
          <cell r="A338" t="str">
            <v>680.40.60.520-5100.08</v>
          </cell>
          <cell r="B338" t="str">
            <v>5100.08</v>
          </cell>
          <cell r="C338" t="str">
            <v>680.40.60.520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862.29</v>
          </cell>
          <cell r="J338">
            <v>-862.29</v>
          </cell>
          <cell r="K338" t="str">
            <v>+++</v>
          </cell>
          <cell r="L338">
            <v>148.08000000000001</v>
          </cell>
        </row>
        <row r="339">
          <cell r="A339" t="str">
            <v>680.40.60.530-5100.08</v>
          </cell>
          <cell r="B339" t="str">
            <v>5100.08</v>
          </cell>
          <cell r="C339" t="str">
            <v>680.40.60.530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+++</v>
          </cell>
          <cell r="L339">
            <v>0</v>
          </cell>
        </row>
        <row r="340">
          <cell r="A340" t="str">
            <v>680.40.85.015-5100.08</v>
          </cell>
          <cell r="B340" t="str">
            <v>5100.08</v>
          </cell>
          <cell r="C340" t="str">
            <v>680.40.85.015</v>
          </cell>
          <cell r="D340">
            <v>670</v>
          </cell>
          <cell r="E340">
            <v>0</v>
          </cell>
          <cell r="F340">
            <v>670</v>
          </cell>
          <cell r="G340">
            <v>0</v>
          </cell>
          <cell r="H340">
            <v>0</v>
          </cell>
          <cell r="I340">
            <v>631.86</v>
          </cell>
          <cell r="J340">
            <v>38.14</v>
          </cell>
          <cell r="K340">
            <v>0.94</v>
          </cell>
          <cell r="L340">
            <v>163.87</v>
          </cell>
        </row>
        <row r="341">
          <cell r="A341" t="str">
            <v>680.40.85.560-5100.08</v>
          </cell>
          <cell r="B341" t="str">
            <v>5100.08</v>
          </cell>
          <cell r="C341" t="str">
            <v>680.40.85.560</v>
          </cell>
          <cell r="D341">
            <v>8220</v>
          </cell>
          <cell r="E341">
            <v>0</v>
          </cell>
          <cell r="F341">
            <v>8220</v>
          </cell>
          <cell r="G341">
            <v>0</v>
          </cell>
          <cell r="H341">
            <v>0</v>
          </cell>
          <cell r="I341">
            <v>2435.4899999999998</v>
          </cell>
          <cell r="J341">
            <v>5784.51</v>
          </cell>
          <cell r="K341">
            <v>0.3</v>
          </cell>
          <cell r="L341">
            <v>2065.13</v>
          </cell>
        </row>
        <row r="342">
          <cell r="A342" t="str">
            <v>680.40.85.680-5100.08</v>
          </cell>
          <cell r="B342" t="str">
            <v>5100.08</v>
          </cell>
          <cell r="C342" t="str">
            <v>680.40.85.680</v>
          </cell>
          <cell r="D342">
            <v>14860</v>
          </cell>
          <cell r="E342">
            <v>0</v>
          </cell>
          <cell r="F342">
            <v>14860</v>
          </cell>
          <cell r="G342">
            <v>0</v>
          </cell>
          <cell r="H342">
            <v>0</v>
          </cell>
          <cell r="I342">
            <v>3818.25</v>
          </cell>
          <cell r="J342">
            <v>11041.75</v>
          </cell>
          <cell r="K342">
            <v>0.26</v>
          </cell>
          <cell r="L342">
            <v>3723.06</v>
          </cell>
        </row>
        <row r="343">
          <cell r="A343" t="str">
            <v>680.40.85.690-5100.08</v>
          </cell>
          <cell r="B343" t="str">
            <v>5100.08</v>
          </cell>
          <cell r="C343" t="str">
            <v>680.40.85.690</v>
          </cell>
          <cell r="D343">
            <v>39330</v>
          </cell>
          <cell r="E343">
            <v>0</v>
          </cell>
          <cell r="F343">
            <v>39330</v>
          </cell>
          <cell r="G343">
            <v>0</v>
          </cell>
          <cell r="H343">
            <v>0</v>
          </cell>
          <cell r="I343">
            <v>7594.79</v>
          </cell>
          <cell r="J343">
            <v>31735.21</v>
          </cell>
          <cell r="K343">
            <v>0.19</v>
          </cell>
          <cell r="L343">
            <v>9567.5300000000007</v>
          </cell>
        </row>
        <row r="344">
          <cell r="A344" t="str">
            <v>680.40.85.700-5100.08</v>
          </cell>
          <cell r="B344" t="str">
            <v>5100.08</v>
          </cell>
          <cell r="C344" t="str">
            <v>680.40.85.700</v>
          </cell>
          <cell r="D344">
            <v>16710</v>
          </cell>
          <cell r="E344">
            <v>0</v>
          </cell>
          <cell r="F344">
            <v>16710</v>
          </cell>
          <cell r="G344">
            <v>0</v>
          </cell>
          <cell r="H344">
            <v>0</v>
          </cell>
          <cell r="I344">
            <v>3479.01</v>
          </cell>
          <cell r="J344">
            <v>13230.99</v>
          </cell>
          <cell r="K344">
            <v>0.21</v>
          </cell>
          <cell r="L344">
            <v>4063.31</v>
          </cell>
        </row>
        <row r="345">
          <cell r="A345" t="str">
            <v>680.05.00.150-5100.09</v>
          </cell>
          <cell r="B345" t="str">
            <v>5100.09</v>
          </cell>
          <cell r="C345" t="str">
            <v>680.05.00.150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  <cell r="L345">
            <v>0</v>
          </cell>
        </row>
        <row r="346">
          <cell r="A346" t="str">
            <v>680.05.00.160-5100.09</v>
          </cell>
          <cell r="B346" t="str">
            <v>5100.09</v>
          </cell>
          <cell r="C346" t="str">
            <v>680.05.00.160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  <cell r="L346">
            <v>0</v>
          </cell>
        </row>
        <row r="347">
          <cell r="A347" t="str">
            <v>680.07.00.170-5100.09</v>
          </cell>
          <cell r="B347" t="str">
            <v>5100.09</v>
          </cell>
          <cell r="C347" t="str">
            <v>680.07.00.170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+++</v>
          </cell>
          <cell r="L347">
            <v>0</v>
          </cell>
        </row>
        <row r="348">
          <cell r="A348" t="str">
            <v>680.11.00.250-5100.09</v>
          </cell>
          <cell r="B348" t="str">
            <v>5100.09</v>
          </cell>
          <cell r="C348" t="str">
            <v>680.11.00.250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+++</v>
          </cell>
          <cell r="L348">
            <v>0</v>
          </cell>
        </row>
        <row r="349">
          <cell r="A349" t="str">
            <v>680.40.50.001-5100.09</v>
          </cell>
          <cell r="B349" t="str">
            <v>5100.09</v>
          </cell>
          <cell r="C349" t="str">
            <v>680.40.50.001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  <cell r="L349">
            <v>0</v>
          </cell>
        </row>
        <row r="350">
          <cell r="A350" t="str">
            <v>680.40.55.500-5100.09</v>
          </cell>
          <cell r="B350" t="str">
            <v>5100.09</v>
          </cell>
          <cell r="C350" t="str">
            <v>680.40.55.500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</row>
        <row r="351">
          <cell r="A351" t="str">
            <v>680.40.55.510-5100.09</v>
          </cell>
          <cell r="B351" t="str">
            <v>5100.09</v>
          </cell>
          <cell r="C351" t="str">
            <v>680.40.55.510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+++</v>
          </cell>
          <cell r="L351">
            <v>0</v>
          </cell>
        </row>
        <row r="352">
          <cell r="A352" t="str">
            <v>680.40.60.520-5100.09</v>
          </cell>
          <cell r="B352" t="str">
            <v>5100.09</v>
          </cell>
          <cell r="C352" t="str">
            <v>680.40.60.520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+++</v>
          </cell>
          <cell r="L352">
            <v>0</v>
          </cell>
        </row>
        <row r="353">
          <cell r="A353" t="str">
            <v>680.40.60.530-5100.09</v>
          </cell>
          <cell r="B353" t="str">
            <v>5100.09</v>
          </cell>
          <cell r="C353" t="str">
            <v>680.40.60.530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+++</v>
          </cell>
          <cell r="L353">
            <v>0</v>
          </cell>
        </row>
        <row r="354">
          <cell r="A354" t="str">
            <v>680.40.85.015-5100.09</v>
          </cell>
          <cell r="B354" t="str">
            <v>5100.09</v>
          </cell>
          <cell r="C354" t="str">
            <v>680.40.85.015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0</v>
          </cell>
        </row>
        <row r="355">
          <cell r="A355" t="str">
            <v>680.40.85.560-5100.09</v>
          </cell>
          <cell r="B355" t="str">
            <v>5100.09</v>
          </cell>
          <cell r="C355" t="str">
            <v>680.40.85.560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  <cell r="L355">
            <v>0</v>
          </cell>
        </row>
        <row r="356">
          <cell r="A356" t="str">
            <v>680.40.85.680-5100.09</v>
          </cell>
          <cell r="B356" t="str">
            <v>5100.09</v>
          </cell>
          <cell r="C356" t="str">
            <v>680.40.85.680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</row>
        <row r="357">
          <cell r="A357" t="str">
            <v>680.40.85.690-5100.09</v>
          </cell>
          <cell r="B357" t="str">
            <v>5100.09</v>
          </cell>
          <cell r="C357" t="str">
            <v>680.40.85.690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490.75</v>
          </cell>
          <cell r="J357">
            <v>-490.75</v>
          </cell>
          <cell r="K357" t="str">
            <v>+++</v>
          </cell>
          <cell r="L357">
            <v>0</v>
          </cell>
        </row>
        <row r="358">
          <cell r="A358" t="str">
            <v>680.40.85.700-5100.09</v>
          </cell>
          <cell r="B358" t="str">
            <v>5100.09</v>
          </cell>
          <cell r="C358" t="str">
            <v>680.40.85.700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</row>
        <row r="359">
          <cell r="A359" t="str">
            <v>680.05.00.150-5100.10</v>
          </cell>
          <cell r="B359" t="str">
            <v>5100.10</v>
          </cell>
          <cell r="C359" t="str">
            <v>680.05.00.150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</row>
        <row r="360">
          <cell r="A360" t="str">
            <v>680.05.00.160-5100.10</v>
          </cell>
          <cell r="B360" t="str">
            <v>5100.10</v>
          </cell>
          <cell r="C360" t="str">
            <v>680.05.00.160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  <cell r="L360">
            <v>0</v>
          </cell>
        </row>
        <row r="361">
          <cell r="A361" t="str">
            <v>680.07.00.170-5100.10</v>
          </cell>
          <cell r="B361" t="str">
            <v>5100.10</v>
          </cell>
          <cell r="C361" t="str">
            <v>680.07.00.170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0</v>
          </cell>
        </row>
        <row r="362">
          <cell r="A362" t="str">
            <v>680.11.00.250-5100.10</v>
          </cell>
          <cell r="B362" t="str">
            <v>5100.10</v>
          </cell>
          <cell r="C362" t="str">
            <v>680.11.00.250</v>
          </cell>
          <cell r="D362">
            <v>70</v>
          </cell>
          <cell r="E362">
            <v>0</v>
          </cell>
          <cell r="F362">
            <v>70</v>
          </cell>
          <cell r="G362">
            <v>0</v>
          </cell>
          <cell r="H362">
            <v>0</v>
          </cell>
          <cell r="I362">
            <v>0</v>
          </cell>
          <cell r="J362">
            <v>70</v>
          </cell>
          <cell r="K362">
            <v>0</v>
          </cell>
          <cell r="L362">
            <v>84</v>
          </cell>
        </row>
        <row r="363">
          <cell r="A363" t="str">
            <v>680.40.50.001-5100.10</v>
          </cell>
          <cell r="B363" t="str">
            <v>5100.10</v>
          </cell>
          <cell r="C363" t="str">
            <v>680.40.50.001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  <cell r="L363">
            <v>0</v>
          </cell>
        </row>
        <row r="364">
          <cell r="A364" t="str">
            <v>680.40.55.500-5100.10</v>
          </cell>
          <cell r="B364" t="str">
            <v>5100.10</v>
          </cell>
          <cell r="C364" t="str">
            <v>680.40.55.500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</row>
        <row r="365">
          <cell r="A365" t="str">
            <v>680.40.55.510-5100.10</v>
          </cell>
          <cell r="B365" t="str">
            <v>5100.10</v>
          </cell>
          <cell r="C365" t="str">
            <v>680.40.55.510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  <cell r="L365">
            <v>0</v>
          </cell>
        </row>
        <row r="366">
          <cell r="A366" t="str">
            <v>680.40.60.520-5100.10</v>
          </cell>
          <cell r="B366" t="str">
            <v>5100.10</v>
          </cell>
          <cell r="C366" t="str">
            <v>680.40.60.520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+++</v>
          </cell>
          <cell r="L366">
            <v>0</v>
          </cell>
        </row>
        <row r="367">
          <cell r="A367" t="str">
            <v>680.40.60.530-5100.10</v>
          </cell>
          <cell r="B367" t="str">
            <v>5100.10</v>
          </cell>
          <cell r="C367" t="str">
            <v>680.40.60.530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+++</v>
          </cell>
          <cell r="L367">
            <v>0</v>
          </cell>
        </row>
        <row r="368">
          <cell r="A368" t="str">
            <v>680.40.85.015-5100.10</v>
          </cell>
          <cell r="B368" t="str">
            <v>5100.10</v>
          </cell>
          <cell r="C368" t="str">
            <v>680.40.85.015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</row>
        <row r="369">
          <cell r="A369" t="str">
            <v>680.40.85.560-5100.10</v>
          </cell>
          <cell r="B369" t="str">
            <v>5100.10</v>
          </cell>
          <cell r="C369" t="str">
            <v>680.40.85.560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  <cell r="L369">
            <v>0</v>
          </cell>
        </row>
        <row r="370">
          <cell r="A370" t="str">
            <v>680.40.85.680-5100.10</v>
          </cell>
          <cell r="B370" t="str">
            <v>5100.10</v>
          </cell>
          <cell r="C370" t="str">
            <v>680.40.85.680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+++</v>
          </cell>
          <cell r="L370">
            <v>0</v>
          </cell>
        </row>
        <row r="371">
          <cell r="A371" t="str">
            <v>680.40.85.690-5100.10</v>
          </cell>
          <cell r="B371" t="str">
            <v>5100.10</v>
          </cell>
          <cell r="C371" t="str">
            <v>680.40.85.690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</row>
        <row r="372">
          <cell r="A372" t="str">
            <v>680.40.85.700-5100.10</v>
          </cell>
          <cell r="B372" t="str">
            <v>5100.10</v>
          </cell>
          <cell r="C372" t="str">
            <v>680.40.85.700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</row>
        <row r="373">
          <cell r="A373" t="str">
            <v>680.05.00.150-5100.11</v>
          </cell>
          <cell r="B373" t="str">
            <v>5100.11</v>
          </cell>
          <cell r="C373" t="str">
            <v>680.05.00.150</v>
          </cell>
          <cell r="D373">
            <v>1015</v>
          </cell>
          <cell r="E373">
            <v>0</v>
          </cell>
          <cell r="F373">
            <v>1015</v>
          </cell>
          <cell r="G373">
            <v>0</v>
          </cell>
          <cell r="H373">
            <v>0</v>
          </cell>
          <cell r="I373">
            <v>125.52</v>
          </cell>
          <cell r="J373">
            <v>889.48</v>
          </cell>
          <cell r="K373">
            <v>0.12</v>
          </cell>
          <cell r="L373">
            <v>130.86000000000001</v>
          </cell>
        </row>
        <row r="374">
          <cell r="A374" t="str">
            <v>680.05.00.160-5100.11</v>
          </cell>
          <cell r="B374" t="str">
            <v>5100.11</v>
          </cell>
          <cell r="C374" t="str">
            <v>680.05.00.160</v>
          </cell>
          <cell r="D374">
            <v>2930</v>
          </cell>
          <cell r="E374">
            <v>0</v>
          </cell>
          <cell r="F374">
            <v>2930</v>
          </cell>
          <cell r="G374">
            <v>0</v>
          </cell>
          <cell r="H374">
            <v>0</v>
          </cell>
          <cell r="I374">
            <v>910.17</v>
          </cell>
          <cell r="J374">
            <v>2019.83</v>
          </cell>
          <cell r="K374">
            <v>0.31</v>
          </cell>
          <cell r="L374">
            <v>793.48</v>
          </cell>
        </row>
        <row r="375">
          <cell r="A375" t="str">
            <v>680.07.00.170-5100.11</v>
          </cell>
          <cell r="B375" t="str">
            <v>5100.11</v>
          </cell>
          <cell r="C375" t="str">
            <v>680.07.00.170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+++</v>
          </cell>
          <cell r="L375">
            <v>0</v>
          </cell>
        </row>
        <row r="376">
          <cell r="A376" t="str">
            <v>680.11.00.250-5100.11</v>
          </cell>
          <cell r="B376" t="str">
            <v>5100.11</v>
          </cell>
          <cell r="C376" t="str">
            <v>680.11.00.250</v>
          </cell>
          <cell r="D376">
            <v>130</v>
          </cell>
          <cell r="E376">
            <v>0</v>
          </cell>
          <cell r="F376">
            <v>130</v>
          </cell>
          <cell r="G376">
            <v>0</v>
          </cell>
          <cell r="H376">
            <v>0</v>
          </cell>
          <cell r="I376">
            <v>33.25</v>
          </cell>
          <cell r="J376">
            <v>96.75</v>
          </cell>
          <cell r="K376">
            <v>0.26</v>
          </cell>
          <cell r="L376">
            <v>37.479999999999997</v>
          </cell>
        </row>
        <row r="377">
          <cell r="A377" t="str">
            <v>680.40.50.001-5100.11</v>
          </cell>
          <cell r="B377" t="str">
            <v>5100.11</v>
          </cell>
          <cell r="C377" t="str">
            <v>680.40.50.001</v>
          </cell>
          <cell r="D377">
            <v>1750</v>
          </cell>
          <cell r="E377">
            <v>0</v>
          </cell>
          <cell r="F377">
            <v>1750</v>
          </cell>
          <cell r="G377">
            <v>0</v>
          </cell>
          <cell r="H377">
            <v>0</v>
          </cell>
          <cell r="I377">
            <v>350.45</v>
          </cell>
          <cell r="J377">
            <v>1399.55</v>
          </cell>
          <cell r="K377">
            <v>0.2</v>
          </cell>
          <cell r="L377">
            <v>514.07000000000005</v>
          </cell>
        </row>
        <row r="378">
          <cell r="A378" t="str">
            <v>680.40.55.500-5100.11</v>
          </cell>
          <cell r="B378" t="str">
            <v>5100.11</v>
          </cell>
          <cell r="C378" t="str">
            <v>680.40.55.500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+++</v>
          </cell>
          <cell r="L378">
            <v>0</v>
          </cell>
        </row>
        <row r="379">
          <cell r="A379" t="str">
            <v>680.40.55.510-5100.11</v>
          </cell>
          <cell r="B379" t="str">
            <v>5100.11</v>
          </cell>
          <cell r="C379" t="str">
            <v>680.40.55.510</v>
          </cell>
          <cell r="D379">
            <v>280</v>
          </cell>
          <cell r="E379">
            <v>0</v>
          </cell>
          <cell r="F379">
            <v>280</v>
          </cell>
          <cell r="G379">
            <v>0</v>
          </cell>
          <cell r="H379">
            <v>0</v>
          </cell>
          <cell r="I379">
            <v>54.37</v>
          </cell>
          <cell r="J379">
            <v>225.63</v>
          </cell>
          <cell r="K379">
            <v>0.19</v>
          </cell>
          <cell r="L379">
            <v>27.39</v>
          </cell>
        </row>
        <row r="380">
          <cell r="A380" t="str">
            <v>680.40.60.520-5100.11</v>
          </cell>
          <cell r="B380" t="str">
            <v>5100.11</v>
          </cell>
          <cell r="C380" t="str">
            <v>680.40.60.520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62.02</v>
          </cell>
          <cell r="J380">
            <v>-62.02</v>
          </cell>
          <cell r="K380" t="str">
            <v>+++</v>
          </cell>
          <cell r="L380">
            <v>77.62</v>
          </cell>
        </row>
        <row r="381">
          <cell r="A381" t="str">
            <v>680.40.60.530-5100.11</v>
          </cell>
          <cell r="B381" t="str">
            <v>5100.11</v>
          </cell>
          <cell r="C381" t="str">
            <v>680.40.60.530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</row>
        <row r="382">
          <cell r="A382" t="str">
            <v>680.40.85.015-5100.11</v>
          </cell>
          <cell r="B382" t="str">
            <v>5100.11</v>
          </cell>
          <cell r="C382" t="str">
            <v>680.40.85.015</v>
          </cell>
          <cell r="D382">
            <v>8100</v>
          </cell>
          <cell r="E382">
            <v>0</v>
          </cell>
          <cell r="F382">
            <v>8100</v>
          </cell>
          <cell r="G382">
            <v>0</v>
          </cell>
          <cell r="H382">
            <v>0</v>
          </cell>
          <cell r="I382">
            <v>1562.82</v>
          </cell>
          <cell r="J382">
            <v>6537.18</v>
          </cell>
          <cell r="K382">
            <v>0.19</v>
          </cell>
          <cell r="L382">
            <v>2048.5700000000002</v>
          </cell>
        </row>
        <row r="383">
          <cell r="A383" t="str">
            <v>680.40.85.560-5100.11</v>
          </cell>
          <cell r="B383" t="str">
            <v>5100.11</v>
          </cell>
          <cell r="C383" t="str">
            <v>680.40.85.560</v>
          </cell>
          <cell r="D383">
            <v>4700</v>
          </cell>
          <cell r="E383">
            <v>0</v>
          </cell>
          <cell r="F383">
            <v>4700</v>
          </cell>
          <cell r="G383">
            <v>0</v>
          </cell>
          <cell r="H383">
            <v>0</v>
          </cell>
          <cell r="I383">
            <v>1120.95</v>
          </cell>
          <cell r="J383">
            <v>3579.05</v>
          </cell>
          <cell r="K383">
            <v>0.24</v>
          </cell>
          <cell r="L383">
            <v>1143.43</v>
          </cell>
        </row>
        <row r="384">
          <cell r="A384" t="str">
            <v>680.40.85.680-5100.11</v>
          </cell>
          <cell r="B384" t="str">
            <v>5100.11</v>
          </cell>
          <cell r="C384" t="str">
            <v>680.40.85.680</v>
          </cell>
          <cell r="D384">
            <v>7750</v>
          </cell>
          <cell r="E384">
            <v>0</v>
          </cell>
          <cell r="F384">
            <v>7750</v>
          </cell>
          <cell r="G384">
            <v>0</v>
          </cell>
          <cell r="H384">
            <v>0</v>
          </cell>
          <cell r="I384">
            <v>1764.33</v>
          </cell>
          <cell r="J384">
            <v>5985.67</v>
          </cell>
          <cell r="K384">
            <v>0.23</v>
          </cell>
          <cell r="L384">
            <v>1729.67</v>
          </cell>
        </row>
        <row r="385">
          <cell r="A385" t="str">
            <v>680.40.85.690-5100.11</v>
          </cell>
          <cell r="B385" t="str">
            <v>5100.11</v>
          </cell>
          <cell r="C385" t="str">
            <v>680.40.85.690</v>
          </cell>
          <cell r="D385">
            <v>13990</v>
          </cell>
          <cell r="E385">
            <v>0</v>
          </cell>
          <cell r="F385">
            <v>13990</v>
          </cell>
          <cell r="G385">
            <v>0</v>
          </cell>
          <cell r="H385">
            <v>0</v>
          </cell>
          <cell r="I385">
            <v>2402.23</v>
          </cell>
          <cell r="J385">
            <v>11587.77</v>
          </cell>
          <cell r="K385">
            <v>0.17</v>
          </cell>
          <cell r="L385">
            <v>3019.81</v>
          </cell>
        </row>
        <row r="386">
          <cell r="A386" t="str">
            <v>680.40.85.700-5100.11</v>
          </cell>
          <cell r="B386" t="str">
            <v>5100.11</v>
          </cell>
          <cell r="C386" t="str">
            <v>680.40.85.700</v>
          </cell>
          <cell r="D386">
            <v>7625</v>
          </cell>
          <cell r="E386">
            <v>0</v>
          </cell>
          <cell r="F386">
            <v>7625</v>
          </cell>
          <cell r="G386">
            <v>0</v>
          </cell>
          <cell r="H386">
            <v>0</v>
          </cell>
          <cell r="I386">
            <v>1403.58</v>
          </cell>
          <cell r="J386">
            <v>6221.42</v>
          </cell>
          <cell r="K386">
            <v>0.18</v>
          </cell>
          <cell r="L386">
            <v>1734.79</v>
          </cell>
        </row>
        <row r="387">
          <cell r="A387" t="str">
            <v>680.05.00.150-5100.12</v>
          </cell>
          <cell r="B387" t="str">
            <v>5100.12</v>
          </cell>
          <cell r="C387" t="str">
            <v>680.05.00.150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+++</v>
          </cell>
          <cell r="L387">
            <v>0</v>
          </cell>
        </row>
        <row r="388">
          <cell r="A388" t="str">
            <v>680.05.00.160-5100.12</v>
          </cell>
          <cell r="B388" t="str">
            <v>5100.12</v>
          </cell>
          <cell r="C388" t="str">
            <v>680.05.00.160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  <cell r="L388">
            <v>0</v>
          </cell>
        </row>
        <row r="389">
          <cell r="A389" t="str">
            <v>680.07.00.170-5100.12</v>
          </cell>
          <cell r="B389" t="str">
            <v>5100.12</v>
          </cell>
          <cell r="C389" t="str">
            <v>680.07.00.170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+++</v>
          </cell>
          <cell r="L389">
            <v>0</v>
          </cell>
        </row>
        <row r="390">
          <cell r="A390" t="str">
            <v>680.11.00.250-5100.12</v>
          </cell>
          <cell r="B390" t="str">
            <v>5100.12</v>
          </cell>
          <cell r="C390" t="str">
            <v>680.11.00.250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  <cell r="L390">
            <v>0</v>
          </cell>
        </row>
        <row r="391">
          <cell r="A391" t="str">
            <v>680.40.50.001-5100.12</v>
          </cell>
          <cell r="B391" t="str">
            <v>5100.12</v>
          </cell>
          <cell r="C391" t="str">
            <v>680.40.50.001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</row>
        <row r="392">
          <cell r="A392" t="str">
            <v>680.40.55.500-5100.12</v>
          </cell>
          <cell r="B392" t="str">
            <v>5100.12</v>
          </cell>
          <cell r="C392" t="str">
            <v>680.40.55.500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</row>
        <row r="393">
          <cell r="A393" t="str">
            <v>680.40.55.510-5100.12</v>
          </cell>
          <cell r="B393" t="str">
            <v>5100.12</v>
          </cell>
          <cell r="C393" t="str">
            <v>680.40.55.510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</row>
        <row r="394">
          <cell r="A394" t="str">
            <v>680.40.60.520-5100.12</v>
          </cell>
          <cell r="B394" t="str">
            <v>5100.12</v>
          </cell>
          <cell r="C394" t="str">
            <v>680.40.60.520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</row>
        <row r="395">
          <cell r="A395" t="str">
            <v>680.40.60.530-5100.12</v>
          </cell>
          <cell r="B395" t="str">
            <v>5100.12</v>
          </cell>
          <cell r="C395" t="str">
            <v>680.40.60.530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  <cell r="L395">
            <v>0</v>
          </cell>
        </row>
        <row r="396">
          <cell r="A396" t="str">
            <v>680.40.85.015-5100.12</v>
          </cell>
          <cell r="B396" t="str">
            <v>5100.12</v>
          </cell>
          <cell r="C396" t="str">
            <v>680.40.85.015</v>
          </cell>
          <cell r="D396">
            <v>3500</v>
          </cell>
          <cell r="E396">
            <v>0</v>
          </cell>
          <cell r="F396">
            <v>3500</v>
          </cell>
          <cell r="G396">
            <v>0</v>
          </cell>
          <cell r="H396">
            <v>0</v>
          </cell>
          <cell r="I396">
            <v>130</v>
          </cell>
          <cell r="J396">
            <v>3370</v>
          </cell>
          <cell r="K396">
            <v>0.04</v>
          </cell>
          <cell r="L396">
            <v>420</v>
          </cell>
        </row>
        <row r="397">
          <cell r="A397" t="str">
            <v>680.40.85.560-5100.12</v>
          </cell>
          <cell r="B397" t="str">
            <v>5100.12</v>
          </cell>
          <cell r="C397" t="str">
            <v>680.40.85.560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+++</v>
          </cell>
          <cell r="L397">
            <v>0</v>
          </cell>
        </row>
        <row r="398">
          <cell r="A398" t="str">
            <v>680.40.85.680-5100.12</v>
          </cell>
          <cell r="B398" t="str">
            <v>5100.12</v>
          </cell>
          <cell r="C398" t="str">
            <v>680.40.85.680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</row>
        <row r="399">
          <cell r="A399" t="str">
            <v>680.40.85.690-5100.12</v>
          </cell>
          <cell r="B399" t="str">
            <v>5100.12</v>
          </cell>
          <cell r="C399" t="str">
            <v>680.40.85.690</v>
          </cell>
          <cell r="D399">
            <v>1000</v>
          </cell>
          <cell r="E399">
            <v>0</v>
          </cell>
          <cell r="F399">
            <v>1000</v>
          </cell>
          <cell r="G399">
            <v>0</v>
          </cell>
          <cell r="H399">
            <v>0</v>
          </cell>
          <cell r="I399">
            <v>0</v>
          </cell>
          <cell r="J399">
            <v>1000</v>
          </cell>
          <cell r="K399">
            <v>0</v>
          </cell>
          <cell r="L399">
            <v>0</v>
          </cell>
        </row>
        <row r="400">
          <cell r="A400" t="str">
            <v>680.40.85.700-5100.12</v>
          </cell>
          <cell r="B400" t="str">
            <v>5100.12</v>
          </cell>
          <cell r="C400" t="str">
            <v>680.40.85.700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</row>
        <row r="401">
          <cell r="A401" t="str">
            <v>680.05.00.150-5100.13</v>
          </cell>
          <cell r="B401" t="str">
            <v>5100.13</v>
          </cell>
          <cell r="C401" t="str">
            <v>680.05.00.150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</row>
        <row r="402">
          <cell r="A402" t="str">
            <v>680.05.00.160-5100.13</v>
          </cell>
          <cell r="B402" t="str">
            <v>5100.13</v>
          </cell>
          <cell r="C402" t="str">
            <v>680.05.00.160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</row>
        <row r="403">
          <cell r="A403" t="str">
            <v>680.07.00.170-5100.13</v>
          </cell>
          <cell r="B403" t="str">
            <v>5100.13</v>
          </cell>
          <cell r="C403" t="str">
            <v>680.07.00.170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</row>
        <row r="404">
          <cell r="A404" t="str">
            <v>680.11.00.250-5100.13</v>
          </cell>
          <cell r="B404" t="str">
            <v>5100.13</v>
          </cell>
          <cell r="C404" t="str">
            <v>680.11.00.250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</row>
        <row r="405">
          <cell r="A405" t="str">
            <v>680.40.50.001-5100.13</v>
          </cell>
          <cell r="B405" t="str">
            <v>5100.13</v>
          </cell>
          <cell r="C405" t="str">
            <v>680.40.50.001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</row>
        <row r="406">
          <cell r="A406" t="str">
            <v>680.40.55.500-5100.13</v>
          </cell>
          <cell r="B406" t="str">
            <v>5100.13</v>
          </cell>
          <cell r="C406" t="str">
            <v>680.40.55.500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</row>
        <row r="407">
          <cell r="A407" t="str">
            <v>680.40.55.510-5100.13</v>
          </cell>
          <cell r="B407" t="str">
            <v>5100.13</v>
          </cell>
          <cell r="C407" t="str">
            <v>680.40.55.510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</row>
        <row r="408">
          <cell r="A408" t="str">
            <v>680.40.60.520-5100.13</v>
          </cell>
          <cell r="B408" t="str">
            <v>5100.13</v>
          </cell>
          <cell r="C408" t="str">
            <v>680.40.60.520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</row>
        <row r="409">
          <cell r="A409" t="str">
            <v>680.40.60.530-5100.13</v>
          </cell>
          <cell r="B409" t="str">
            <v>5100.13</v>
          </cell>
          <cell r="C409" t="str">
            <v>680.40.60.530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  <cell r="L409">
            <v>0</v>
          </cell>
        </row>
        <row r="410">
          <cell r="A410" t="str">
            <v>680.05.00.150-5100.14</v>
          </cell>
          <cell r="B410" t="str">
            <v>5100.14</v>
          </cell>
          <cell r="C410" t="str">
            <v>680.05.00.150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</row>
        <row r="411">
          <cell r="A411" t="str">
            <v>680.05.00.160-5100.14</v>
          </cell>
          <cell r="B411" t="str">
            <v>5100.14</v>
          </cell>
          <cell r="C411" t="str">
            <v>680.05.00.160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</row>
        <row r="412">
          <cell r="A412" t="str">
            <v>680.07.00.170-5100.14</v>
          </cell>
          <cell r="B412" t="str">
            <v>5100.14</v>
          </cell>
          <cell r="C412" t="str">
            <v>680.07.00.170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</row>
        <row r="413">
          <cell r="A413" t="str">
            <v>680.11.00.250-5100.14</v>
          </cell>
          <cell r="B413" t="str">
            <v>5100.14</v>
          </cell>
          <cell r="C413" t="str">
            <v>680.11.00.250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</row>
        <row r="414">
          <cell r="A414" t="str">
            <v>680.40.50.001-5100.14</v>
          </cell>
          <cell r="B414" t="str">
            <v>5100.14</v>
          </cell>
          <cell r="C414" t="str">
            <v>680.40.50.001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  <cell r="L414">
            <v>0</v>
          </cell>
        </row>
        <row r="415">
          <cell r="A415" t="str">
            <v>680.40.55.500-5100.14</v>
          </cell>
          <cell r="B415" t="str">
            <v>5100.14</v>
          </cell>
          <cell r="C415" t="str">
            <v>680.40.55.500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</row>
        <row r="416">
          <cell r="A416" t="str">
            <v>680.40.55.510-5100.14</v>
          </cell>
          <cell r="B416" t="str">
            <v>5100.14</v>
          </cell>
          <cell r="C416" t="str">
            <v>680.40.55.510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</row>
        <row r="417">
          <cell r="A417" t="str">
            <v>680.40.60.520-5100.14</v>
          </cell>
          <cell r="B417" t="str">
            <v>5100.14</v>
          </cell>
          <cell r="C417" t="str">
            <v>680.40.60.520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</row>
        <row r="418">
          <cell r="A418" t="str">
            <v>680.40.60.530-5100.14</v>
          </cell>
          <cell r="B418" t="str">
            <v>5100.14</v>
          </cell>
          <cell r="C418" t="str">
            <v>680.40.60.530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</row>
        <row r="419">
          <cell r="A419" t="str">
            <v>680.05.00.150-5100.15</v>
          </cell>
          <cell r="B419" t="str">
            <v>5100.15</v>
          </cell>
          <cell r="C419" t="str">
            <v>680.05.00.150</v>
          </cell>
          <cell r="D419">
            <v>208</v>
          </cell>
          <cell r="E419">
            <v>0</v>
          </cell>
          <cell r="F419">
            <v>208</v>
          </cell>
          <cell r="G419">
            <v>0</v>
          </cell>
          <cell r="H419">
            <v>0</v>
          </cell>
          <cell r="I419">
            <v>105</v>
          </cell>
          <cell r="J419">
            <v>103</v>
          </cell>
          <cell r="K419">
            <v>0.5</v>
          </cell>
          <cell r="L419">
            <v>18</v>
          </cell>
        </row>
        <row r="420">
          <cell r="A420" t="str">
            <v>680.05.00.160-5100.15</v>
          </cell>
          <cell r="B420" t="str">
            <v>5100.15</v>
          </cell>
          <cell r="C420" t="str">
            <v>680.05.00.160</v>
          </cell>
          <cell r="D420">
            <v>145</v>
          </cell>
          <cell r="E420">
            <v>0</v>
          </cell>
          <cell r="F420">
            <v>145</v>
          </cell>
          <cell r="G420">
            <v>0</v>
          </cell>
          <cell r="H420">
            <v>0</v>
          </cell>
          <cell r="I420">
            <v>81</v>
          </cell>
          <cell r="J420">
            <v>64</v>
          </cell>
          <cell r="K420">
            <v>0.56000000000000005</v>
          </cell>
          <cell r="L420">
            <v>36.42</v>
          </cell>
        </row>
        <row r="421">
          <cell r="A421" t="str">
            <v>680.07.00.170-5100.15</v>
          </cell>
          <cell r="B421" t="str">
            <v>5100.15</v>
          </cell>
          <cell r="C421" t="str">
            <v>680.07.00.170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</row>
        <row r="422">
          <cell r="A422" t="str">
            <v>680.11.00.250-5100.15</v>
          </cell>
          <cell r="B422" t="str">
            <v>5100.15</v>
          </cell>
          <cell r="C422" t="str">
            <v>680.11.00.250</v>
          </cell>
          <cell r="D422">
            <v>101</v>
          </cell>
          <cell r="E422">
            <v>0</v>
          </cell>
          <cell r="F422">
            <v>101</v>
          </cell>
          <cell r="G422">
            <v>0</v>
          </cell>
          <cell r="H422">
            <v>0</v>
          </cell>
          <cell r="I422">
            <v>21</v>
          </cell>
          <cell r="J422">
            <v>80</v>
          </cell>
          <cell r="K422">
            <v>0.21</v>
          </cell>
          <cell r="L422">
            <v>25.2</v>
          </cell>
        </row>
        <row r="423">
          <cell r="A423" t="str">
            <v>680.40.50.001-5100.15</v>
          </cell>
          <cell r="B423" t="str">
            <v>5100.15</v>
          </cell>
          <cell r="C423" t="str">
            <v>680.40.50.001</v>
          </cell>
          <cell r="D423">
            <v>576</v>
          </cell>
          <cell r="E423">
            <v>0</v>
          </cell>
          <cell r="F423">
            <v>576</v>
          </cell>
          <cell r="G423">
            <v>0</v>
          </cell>
          <cell r="H423">
            <v>0</v>
          </cell>
          <cell r="I423">
            <v>60</v>
          </cell>
          <cell r="J423">
            <v>516</v>
          </cell>
          <cell r="K423">
            <v>0.1</v>
          </cell>
          <cell r="L423">
            <v>144</v>
          </cell>
        </row>
        <row r="424">
          <cell r="A424" t="str">
            <v>680.40.55.500-5100.15</v>
          </cell>
          <cell r="B424" t="str">
            <v>5100.15</v>
          </cell>
          <cell r="C424" t="str">
            <v>680.40.55.500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</row>
        <row r="425">
          <cell r="A425" t="str">
            <v>680.40.55.510-5100.15</v>
          </cell>
          <cell r="B425" t="str">
            <v>5100.15</v>
          </cell>
          <cell r="C425" t="str">
            <v>680.40.55.510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</row>
        <row r="426">
          <cell r="A426" t="str">
            <v>680.40.60.520-5100.15</v>
          </cell>
          <cell r="B426" t="str">
            <v>5100.15</v>
          </cell>
          <cell r="C426" t="str">
            <v>680.40.60.520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+++</v>
          </cell>
          <cell r="L426">
            <v>0</v>
          </cell>
        </row>
        <row r="427">
          <cell r="A427" t="str">
            <v>680.40.60.530-5100.15</v>
          </cell>
          <cell r="B427" t="str">
            <v>5100.15</v>
          </cell>
          <cell r="C427" t="str">
            <v>680.40.60.530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  <cell r="L427">
            <v>0</v>
          </cell>
        </row>
        <row r="428">
          <cell r="A428" t="str">
            <v>680.40.85.015-5100.15</v>
          </cell>
          <cell r="B428" t="str">
            <v>5100.15</v>
          </cell>
          <cell r="C428" t="str">
            <v>680.40.85.015</v>
          </cell>
          <cell r="D428">
            <v>1548</v>
          </cell>
          <cell r="E428">
            <v>0</v>
          </cell>
          <cell r="F428">
            <v>1548</v>
          </cell>
          <cell r="G428">
            <v>0</v>
          </cell>
          <cell r="H428">
            <v>0</v>
          </cell>
          <cell r="I428">
            <v>322.5</v>
          </cell>
          <cell r="J428">
            <v>1225.5</v>
          </cell>
          <cell r="K428">
            <v>0.21</v>
          </cell>
          <cell r="L428">
            <v>387</v>
          </cell>
        </row>
        <row r="429">
          <cell r="A429" t="str">
            <v>680.40.85.560-5100.15</v>
          </cell>
          <cell r="B429" t="str">
            <v>5100.15</v>
          </cell>
          <cell r="C429" t="str">
            <v>680.40.85.560</v>
          </cell>
          <cell r="D429">
            <v>1020</v>
          </cell>
          <cell r="E429">
            <v>0</v>
          </cell>
          <cell r="F429">
            <v>1020</v>
          </cell>
          <cell r="G429">
            <v>0</v>
          </cell>
          <cell r="H429">
            <v>0</v>
          </cell>
          <cell r="I429">
            <v>54.99</v>
          </cell>
          <cell r="J429">
            <v>965.01</v>
          </cell>
          <cell r="K429">
            <v>0.05</v>
          </cell>
          <cell r="L429">
            <v>104.22</v>
          </cell>
        </row>
        <row r="430">
          <cell r="A430" t="str">
            <v>680.40.85.680-5100.15</v>
          </cell>
          <cell r="B430" t="str">
            <v>5100.15</v>
          </cell>
          <cell r="C430" t="str">
            <v>680.40.85.680</v>
          </cell>
          <cell r="D430">
            <v>270</v>
          </cell>
          <cell r="E430">
            <v>0</v>
          </cell>
          <cell r="F430">
            <v>270</v>
          </cell>
          <cell r="G430">
            <v>0</v>
          </cell>
          <cell r="H430">
            <v>0</v>
          </cell>
          <cell r="I430">
            <v>56.25</v>
          </cell>
          <cell r="J430">
            <v>213.75</v>
          </cell>
          <cell r="K430">
            <v>0.21</v>
          </cell>
          <cell r="L430">
            <v>67.5</v>
          </cell>
        </row>
        <row r="431">
          <cell r="A431" t="str">
            <v>680.40.85.690-5100.15</v>
          </cell>
          <cell r="B431" t="str">
            <v>5100.15</v>
          </cell>
          <cell r="C431" t="str">
            <v>680.40.85.690</v>
          </cell>
          <cell r="D431">
            <v>540</v>
          </cell>
          <cell r="E431">
            <v>0</v>
          </cell>
          <cell r="F431">
            <v>540</v>
          </cell>
          <cell r="G431">
            <v>0</v>
          </cell>
          <cell r="H431">
            <v>0</v>
          </cell>
          <cell r="I431">
            <v>112.5</v>
          </cell>
          <cell r="J431">
            <v>427.5</v>
          </cell>
          <cell r="K431">
            <v>0.21</v>
          </cell>
          <cell r="L431">
            <v>135</v>
          </cell>
        </row>
        <row r="432">
          <cell r="A432" t="str">
            <v>680.40.85.700-5100.15</v>
          </cell>
          <cell r="B432" t="str">
            <v>5100.15</v>
          </cell>
          <cell r="C432" t="str">
            <v>680.40.85.700</v>
          </cell>
          <cell r="D432">
            <v>540</v>
          </cell>
          <cell r="E432">
            <v>0</v>
          </cell>
          <cell r="F432">
            <v>540</v>
          </cell>
          <cell r="G432">
            <v>0</v>
          </cell>
          <cell r="H432">
            <v>0</v>
          </cell>
          <cell r="I432">
            <v>112.5</v>
          </cell>
          <cell r="J432">
            <v>427.5</v>
          </cell>
          <cell r="K432">
            <v>0.21</v>
          </cell>
          <cell r="L432">
            <v>135</v>
          </cell>
        </row>
        <row r="433">
          <cell r="A433" t="str">
            <v>680.05.00.150-5100.16</v>
          </cell>
          <cell r="B433" t="str">
            <v>5100.16</v>
          </cell>
          <cell r="C433" t="str">
            <v>680.05.00.150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</row>
        <row r="434">
          <cell r="A434" t="str">
            <v>680.05.00.160-5100.16</v>
          </cell>
          <cell r="B434" t="str">
            <v>5100.16</v>
          </cell>
          <cell r="C434" t="str">
            <v>680.05.00.160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</row>
        <row r="435">
          <cell r="A435" t="str">
            <v>680.07.00.170-5100.16</v>
          </cell>
          <cell r="B435" t="str">
            <v>5100.16</v>
          </cell>
          <cell r="C435" t="str">
            <v>680.07.00.170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</row>
        <row r="436">
          <cell r="A436" t="str">
            <v>680.11.00.250-5100.16</v>
          </cell>
          <cell r="B436" t="str">
            <v>5100.16</v>
          </cell>
          <cell r="C436" t="str">
            <v>680.11.00.250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</row>
        <row r="437">
          <cell r="A437" t="str">
            <v>680.40.50.001-5100.16</v>
          </cell>
          <cell r="B437" t="str">
            <v>5100.16</v>
          </cell>
          <cell r="C437" t="str">
            <v>680.40.50.001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</row>
        <row r="438">
          <cell r="A438" t="str">
            <v>680.40.55.500-5100.16</v>
          </cell>
          <cell r="B438" t="str">
            <v>5100.16</v>
          </cell>
          <cell r="C438" t="str">
            <v>680.40.55.500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  <cell r="L438">
            <v>0</v>
          </cell>
        </row>
        <row r="439">
          <cell r="A439" t="str">
            <v>680.40.55.510-5100.16</v>
          </cell>
          <cell r="B439" t="str">
            <v>5100.16</v>
          </cell>
          <cell r="C439" t="str">
            <v>680.40.55.510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</row>
        <row r="440">
          <cell r="A440" t="str">
            <v>680.40.60.520-5100.16</v>
          </cell>
          <cell r="B440" t="str">
            <v>5100.16</v>
          </cell>
          <cell r="C440" t="str">
            <v>680.40.60.520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</row>
        <row r="441">
          <cell r="A441" t="str">
            <v>680.40.60.530-5100.16</v>
          </cell>
          <cell r="B441" t="str">
            <v>5100.16</v>
          </cell>
          <cell r="C441" t="str">
            <v>680.40.60.530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</row>
        <row r="442">
          <cell r="A442" t="str">
            <v>680.05.00.150-5100.17</v>
          </cell>
          <cell r="B442" t="str">
            <v>5100.17</v>
          </cell>
          <cell r="C442" t="str">
            <v>680.05.00.150</v>
          </cell>
          <cell r="D442">
            <v>765</v>
          </cell>
          <cell r="E442">
            <v>0</v>
          </cell>
          <cell r="F442">
            <v>765</v>
          </cell>
          <cell r="G442">
            <v>0</v>
          </cell>
          <cell r="H442">
            <v>0</v>
          </cell>
          <cell r="I442">
            <v>682.38</v>
          </cell>
          <cell r="J442">
            <v>82.62</v>
          </cell>
          <cell r="K442">
            <v>0.89</v>
          </cell>
          <cell r="L442">
            <v>731.95</v>
          </cell>
        </row>
        <row r="443">
          <cell r="A443" t="str">
            <v>680.05.00.160-5100.17</v>
          </cell>
          <cell r="B443" t="str">
            <v>5100.17</v>
          </cell>
          <cell r="C443" t="str">
            <v>680.05.00.160</v>
          </cell>
          <cell r="D443">
            <v>7765</v>
          </cell>
          <cell r="E443">
            <v>0</v>
          </cell>
          <cell r="F443">
            <v>7765</v>
          </cell>
          <cell r="G443">
            <v>0</v>
          </cell>
          <cell r="H443">
            <v>0</v>
          </cell>
          <cell r="I443">
            <v>1908.42</v>
          </cell>
          <cell r="J443">
            <v>5856.58</v>
          </cell>
          <cell r="K443">
            <v>0.25</v>
          </cell>
          <cell r="L443">
            <v>2089.9699999999998</v>
          </cell>
        </row>
        <row r="444">
          <cell r="A444" t="str">
            <v>680.11.00.250-5100.17</v>
          </cell>
          <cell r="B444" t="str">
            <v>5100.17</v>
          </cell>
          <cell r="C444" t="str">
            <v>680.11.00.250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</row>
        <row r="445">
          <cell r="A445" t="str">
            <v>680.40.50.001-5100.17</v>
          </cell>
          <cell r="B445" t="str">
            <v>5100.17</v>
          </cell>
          <cell r="C445" t="str">
            <v>680.40.50.001</v>
          </cell>
          <cell r="D445">
            <v>4195</v>
          </cell>
          <cell r="E445">
            <v>0</v>
          </cell>
          <cell r="F445">
            <v>4195</v>
          </cell>
          <cell r="G445">
            <v>0</v>
          </cell>
          <cell r="H445">
            <v>0</v>
          </cell>
          <cell r="I445">
            <v>1540.8</v>
          </cell>
          <cell r="J445">
            <v>2654.2</v>
          </cell>
          <cell r="K445">
            <v>0.37</v>
          </cell>
          <cell r="L445">
            <v>1116.08</v>
          </cell>
        </row>
        <row r="446">
          <cell r="A446" t="str">
            <v>680.40.55.500-5100.17</v>
          </cell>
          <cell r="B446" t="str">
            <v>5100.17</v>
          </cell>
          <cell r="C446" t="str">
            <v>680.40.55.500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</row>
        <row r="447">
          <cell r="A447" t="str">
            <v>680.40.55.510-5100.17</v>
          </cell>
          <cell r="B447" t="str">
            <v>5100.17</v>
          </cell>
          <cell r="C447" t="str">
            <v>680.40.55.510</v>
          </cell>
          <cell r="D447">
            <v>2025</v>
          </cell>
          <cell r="E447">
            <v>0</v>
          </cell>
          <cell r="F447">
            <v>2025</v>
          </cell>
          <cell r="G447">
            <v>0</v>
          </cell>
          <cell r="H447">
            <v>0</v>
          </cell>
          <cell r="I447">
            <v>506.25</v>
          </cell>
          <cell r="J447">
            <v>1518.75</v>
          </cell>
          <cell r="K447">
            <v>0.25</v>
          </cell>
          <cell r="L447">
            <v>540.25</v>
          </cell>
        </row>
        <row r="448">
          <cell r="A448" t="str">
            <v>680.40.60.520-5100.17</v>
          </cell>
          <cell r="B448" t="str">
            <v>5100.17</v>
          </cell>
          <cell r="C448" t="str">
            <v>680.40.60.520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456.58</v>
          </cell>
          <cell r="J448">
            <v>-456.58</v>
          </cell>
          <cell r="K448" t="str">
            <v>+++</v>
          </cell>
          <cell r="L448">
            <v>301.56</v>
          </cell>
        </row>
        <row r="449">
          <cell r="A449" t="str">
            <v>680.40.60.530-5100.17</v>
          </cell>
          <cell r="B449" t="str">
            <v>5100.17</v>
          </cell>
          <cell r="C449" t="str">
            <v>680.40.60.530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</row>
        <row r="450">
          <cell r="A450" t="str">
            <v>680.40.85.015-5100.17</v>
          </cell>
          <cell r="B450" t="str">
            <v>5100.17</v>
          </cell>
          <cell r="C450" t="str">
            <v>680.40.85.015</v>
          </cell>
          <cell r="D450">
            <v>82640</v>
          </cell>
          <cell r="E450">
            <v>0</v>
          </cell>
          <cell r="F450">
            <v>82640</v>
          </cell>
          <cell r="G450">
            <v>0</v>
          </cell>
          <cell r="H450">
            <v>0</v>
          </cell>
          <cell r="I450">
            <v>16151.69</v>
          </cell>
          <cell r="J450">
            <v>66488.31</v>
          </cell>
          <cell r="K450">
            <v>0.2</v>
          </cell>
          <cell r="L450">
            <v>18868.54</v>
          </cell>
        </row>
        <row r="451">
          <cell r="A451" t="str">
            <v>680.40.85.560-5100.17</v>
          </cell>
          <cell r="B451" t="str">
            <v>5100.17</v>
          </cell>
          <cell r="C451" t="str">
            <v>680.40.85.560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</row>
        <row r="452">
          <cell r="A452" t="str">
            <v>680.40.85.680-5100.17</v>
          </cell>
          <cell r="B452" t="str">
            <v>5100.17</v>
          </cell>
          <cell r="C452" t="str">
            <v>680.40.85.680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</row>
        <row r="453">
          <cell r="A453" t="str">
            <v>680.40.85.690-5100.17</v>
          </cell>
          <cell r="B453" t="str">
            <v>5100.17</v>
          </cell>
          <cell r="C453" t="str">
            <v>680.40.85.690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+++</v>
          </cell>
          <cell r="L453">
            <v>0</v>
          </cell>
        </row>
        <row r="454">
          <cell r="A454" t="str">
            <v>680.40.85.700-5100.17</v>
          </cell>
          <cell r="B454" t="str">
            <v>5100.17</v>
          </cell>
          <cell r="C454" t="str">
            <v>680.40.85.700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  <cell r="L454">
            <v>0</v>
          </cell>
        </row>
        <row r="455">
          <cell r="A455" t="str">
            <v>680 - Water M-5100.98</v>
          </cell>
          <cell r="B455" t="str">
            <v>5100.98</v>
          </cell>
          <cell r="C455" t="str">
            <v>680 - Water M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</row>
        <row r="456">
          <cell r="A456" t="str">
            <v>680.40.85.015-5100.98</v>
          </cell>
          <cell r="B456" t="str">
            <v>5100.98</v>
          </cell>
          <cell r="C456" t="str">
            <v>680.40.85.015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+++</v>
          </cell>
          <cell r="L456">
            <v>0</v>
          </cell>
        </row>
        <row r="457">
          <cell r="A457" t="str">
            <v>680.40.85.015-5100.99</v>
          </cell>
          <cell r="B457" t="str">
            <v>5100.99</v>
          </cell>
          <cell r="C457" t="str">
            <v>680.40.85.015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</row>
        <row r="458">
          <cell r="A458" t="str">
            <v>680.05.00.150-6000.01</v>
          </cell>
          <cell r="B458" t="str">
            <v>6000.01</v>
          </cell>
          <cell r="C458" t="str">
            <v>680.05.00.150</v>
          </cell>
          <cell r="D458">
            <v>60000</v>
          </cell>
          <cell r="E458">
            <v>0</v>
          </cell>
          <cell r="F458">
            <v>60000</v>
          </cell>
          <cell r="G458">
            <v>0</v>
          </cell>
          <cell r="H458">
            <v>0</v>
          </cell>
          <cell r="I458">
            <v>0</v>
          </cell>
          <cell r="J458">
            <v>60000</v>
          </cell>
          <cell r="K458">
            <v>0</v>
          </cell>
          <cell r="L458">
            <v>17480.71</v>
          </cell>
        </row>
        <row r="459">
          <cell r="A459" t="str">
            <v>680.05.00.160-6000.01</v>
          </cell>
          <cell r="B459" t="str">
            <v>6000.01</v>
          </cell>
          <cell r="C459" t="str">
            <v>680.05.00.160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+++</v>
          </cell>
          <cell r="L459">
            <v>0</v>
          </cell>
        </row>
        <row r="460">
          <cell r="A460" t="str">
            <v>680.40.85.015-6000.01</v>
          </cell>
          <cell r="B460" t="str">
            <v>6000.01</v>
          </cell>
          <cell r="C460" t="str">
            <v>680.40.85.015</v>
          </cell>
          <cell r="D460">
            <v>255850</v>
          </cell>
          <cell r="E460">
            <v>0</v>
          </cell>
          <cell r="F460">
            <v>255850</v>
          </cell>
          <cell r="G460">
            <v>0</v>
          </cell>
          <cell r="H460">
            <v>4800</v>
          </cell>
          <cell r="I460">
            <v>73.13</v>
          </cell>
          <cell r="J460">
            <v>250976.87</v>
          </cell>
          <cell r="K460">
            <v>0.02</v>
          </cell>
          <cell r="L460">
            <v>417.85</v>
          </cell>
        </row>
        <row r="461">
          <cell r="A461" t="str">
            <v>680.40.85.560-6000.01</v>
          </cell>
          <cell r="B461" t="str">
            <v>6000.01</v>
          </cell>
          <cell r="C461" t="str">
            <v>680.40.85.560</v>
          </cell>
          <cell r="D461">
            <v>100000</v>
          </cell>
          <cell r="E461">
            <v>7610</v>
          </cell>
          <cell r="F461">
            <v>107610</v>
          </cell>
          <cell r="G461">
            <v>0</v>
          </cell>
          <cell r="H461">
            <v>117934.34</v>
          </cell>
          <cell r="I461">
            <v>6020</v>
          </cell>
          <cell r="J461">
            <v>-16344.34</v>
          </cell>
          <cell r="K461">
            <v>1.1499999999999999</v>
          </cell>
          <cell r="L461">
            <v>4978.5</v>
          </cell>
        </row>
        <row r="462">
          <cell r="A462" t="str">
            <v>680.40.85.680-6000.01</v>
          </cell>
          <cell r="B462" t="str">
            <v>6000.01</v>
          </cell>
          <cell r="C462" t="str">
            <v>680.40.85.680</v>
          </cell>
          <cell r="D462">
            <v>25000</v>
          </cell>
          <cell r="E462">
            <v>0</v>
          </cell>
          <cell r="F462">
            <v>25000</v>
          </cell>
          <cell r="G462">
            <v>0</v>
          </cell>
          <cell r="H462">
            <v>0</v>
          </cell>
          <cell r="I462">
            <v>219.37</v>
          </cell>
          <cell r="J462">
            <v>24780.63</v>
          </cell>
          <cell r="K462">
            <v>0.01</v>
          </cell>
          <cell r="L462">
            <v>1253.55</v>
          </cell>
        </row>
        <row r="463">
          <cell r="A463" t="str">
            <v>690.40.85.015-6000.01</v>
          </cell>
          <cell r="B463" t="str">
            <v>6000.01</v>
          </cell>
          <cell r="C463" t="str">
            <v>690.40.85.015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+++</v>
          </cell>
          <cell r="L463">
            <v>0</v>
          </cell>
        </row>
        <row r="464">
          <cell r="A464" t="str">
            <v>700.05.00.150-6000.01</v>
          </cell>
          <cell r="B464" t="str">
            <v>6000.01</v>
          </cell>
          <cell r="C464" t="str">
            <v>700.05.00.150</v>
          </cell>
          <cell r="D464">
            <v>5000</v>
          </cell>
          <cell r="E464">
            <v>0</v>
          </cell>
          <cell r="F464">
            <v>5000</v>
          </cell>
          <cell r="G464">
            <v>0</v>
          </cell>
          <cell r="H464">
            <v>0</v>
          </cell>
          <cell r="I464">
            <v>0</v>
          </cell>
          <cell r="J464">
            <v>5000</v>
          </cell>
          <cell r="K464">
            <v>0</v>
          </cell>
          <cell r="L464">
            <v>75</v>
          </cell>
        </row>
        <row r="465">
          <cell r="A465" t="str">
            <v>700.40.85.015-6000.01</v>
          </cell>
          <cell r="B465" t="str">
            <v>6000.01</v>
          </cell>
          <cell r="C465" t="str">
            <v>700.40.85.015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8741.67</v>
          </cell>
        </row>
        <row r="466">
          <cell r="A466" t="str">
            <v>680.40.85.015-6000.09</v>
          </cell>
          <cell r="B466" t="str">
            <v>6000.09</v>
          </cell>
          <cell r="C466" t="str">
            <v>680.40.85.015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+++</v>
          </cell>
          <cell r="L466">
            <v>0</v>
          </cell>
        </row>
        <row r="467">
          <cell r="A467" t="str">
            <v>680.40.85.560-6000.09</v>
          </cell>
          <cell r="B467" t="str">
            <v>6000.09</v>
          </cell>
          <cell r="C467" t="str">
            <v>680.40.85.560</v>
          </cell>
          <cell r="D467">
            <v>500</v>
          </cell>
          <cell r="E467">
            <v>0</v>
          </cell>
          <cell r="F467">
            <v>500</v>
          </cell>
          <cell r="G467">
            <v>0</v>
          </cell>
          <cell r="H467">
            <v>0</v>
          </cell>
          <cell r="I467">
            <v>81.13</v>
          </cell>
          <cell r="J467">
            <v>418.87</v>
          </cell>
          <cell r="K467">
            <v>0.16</v>
          </cell>
          <cell r="L467">
            <v>59.21</v>
          </cell>
        </row>
        <row r="468">
          <cell r="A468" t="str">
            <v>680.40.85.680-6000.09</v>
          </cell>
          <cell r="B468" t="str">
            <v>6000.09</v>
          </cell>
          <cell r="C468" t="str">
            <v>680.40.85.680</v>
          </cell>
          <cell r="D468">
            <v>1300</v>
          </cell>
          <cell r="E468">
            <v>0</v>
          </cell>
          <cell r="F468">
            <v>1300</v>
          </cell>
          <cell r="G468">
            <v>0</v>
          </cell>
          <cell r="H468">
            <v>0</v>
          </cell>
          <cell r="I468">
            <v>266.62</v>
          </cell>
          <cell r="J468">
            <v>1033.3800000000001</v>
          </cell>
          <cell r="K468">
            <v>0.21</v>
          </cell>
          <cell r="L468">
            <v>194.53</v>
          </cell>
        </row>
        <row r="469">
          <cell r="A469" t="str">
            <v>680.40.85.690-6000.09</v>
          </cell>
          <cell r="B469" t="str">
            <v>6000.09</v>
          </cell>
          <cell r="C469" t="str">
            <v>680.40.85.690</v>
          </cell>
          <cell r="D469">
            <v>3000</v>
          </cell>
          <cell r="E469">
            <v>0</v>
          </cell>
          <cell r="F469">
            <v>3000</v>
          </cell>
          <cell r="G469">
            <v>0</v>
          </cell>
          <cell r="H469">
            <v>0</v>
          </cell>
          <cell r="I469">
            <v>544.91</v>
          </cell>
          <cell r="J469">
            <v>2455.09</v>
          </cell>
          <cell r="K469">
            <v>0.18</v>
          </cell>
          <cell r="L469">
            <v>397.57</v>
          </cell>
        </row>
        <row r="470">
          <cell r="A470" t="str">
            <v>680.40.85.700-6000.09</v>
          </cell>
          <cell r="B470" t="str">
            <v>6000.09</v>
          </cell>
          <cell r="C470" t="str">
            <v>680.40.85.700</v>
          </cell>
          <cell r="D470">
            <v>1700</v>
          </cell>
          <cell r="E470">
            <v>0</v>
          </cell>
          <cell r="F470">
            <v>1700</v>
          </cell>
          <cell r="G470">
            <v>0</v>
          </cell>
          <cell r="H470">
            <v>0</v>
          </cell>
          <cell r="I470">
            <v>266.62</v>
          </cell>
          <cell r="J470">
            <v>1433.38</v>
          </cell>
          <cell r="K470">
            <v>0.16</v>
          </cell>
          <cell r="L470">
            <v>194.53</v>
          </cell>
        </row>
        <row r="471">
          <cell r="A471" t="str">
            <v>680.40.85.015-6000.10</v>
          </cell>
          <cell r="B471" t="str">
            <v>6000.10</v>
          </cell>
          <cell r="C471" t="str">
            <v>680.40.85.015</v>
          </cell>
          <cell r="D471">
            <v>5500</v>
          </cell>
          <cell r="E471">
            <v>0</v>
          </cell>
          <cell r="F471">
            <v>5500</v>
          </cell>
          <cell r="G471">
            <v>0</v>
          </cell>
          <cell r="H471">
            <v>0</v>
          </cell>
          <cell r="I471">
            <v>0</v>
          </cell>
          <cell r="J471">
            <v>5500</v>
          </cell>
          <cell r="K471">
            <v>0</v>
          </cell>
          <cell r="L471">
            <v>1182.5</v>
          </cell>
        </row>
        <row r="472">
          <cell r="A472" t="str">
            <v>680.40.85.560-6000.10</v>
          </cell>
          <cell r="B472" t="str">
            <v>6000.10</v>
          </cell>
          <cell r="C472" t="str">
            <v>680.40.85.560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</row>
        <row r="473">
          <cell r="A473" t="str">
            <v>680.40.85.015-6000.12</v>
          </cell>
          <cell r="B473" t="str">
            <v>6000.12</v>
          </cell>
          <cell r="C473" t="str">
            <v>680.40.85.015</v>
          </cell>
          <cell r="D473">
            <v>2500</v>
          </cell>
          <cell r="E473">
            <v>0</v>
          </cell>
          <cell r="F473">
            <v>2500</v>
          </cell>
          <cell r="G473">
            <v>0</v>
          </cell>
          <cell r="H473">
            <v>0</v>
          </cell>
          <cell r="I473">
            <v>590.19000000000005</v>
          </cell>
          <cell r="J473">
            <v>1909.81</v>
          </cell>
          <cell r="K473">
            <v>0.24</v>
          </cell>
          <cell r="L473">
            <v>573</v>
          </cell>
        </row>
        <row r="474">
          <cell r="A474" t="str">
            <v>690.40.85.015-6000.12</v>
          </cell>
          <cell r="B474" t="str">
            <v>6000.12</v>
          </cell>
          <cell r="C474" t="str">
            <v>690.40.85.015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  <cell r="L474">
            <v>0</v>
          </cell>
        </row>
        <row r="475">
          <cell r="A475" t="str">
            <v>700.40.85.015-6000.12</v>
          </cell>
          <cell r="B475" t="str">
            <v>6000.12</v>
          </cell>
          <cell r="C475" t="str">
            <v>700.40.85.015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</row>
        <row r="476">
          <cell r="A476" t="str">
            <v>680.05.00.150-6000.15</v>
          </cell>
          <cell r="B476" t="str">
            <v>6000.15</v>
          </cell>
          <cell r="C476" t="str">
            <v>680.05.00.150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+++</v>
          </cell>
          <cell r="L476">
            <v>0</v>
          </cell>
        </row>
        <row r="477">
          <cell r="A477" t="str">
            <v>680.05.00.160-6000.15</v>
          </cell>
          <cell r="B477" t="str">
            <v>6000.15</v>
          </cell>
          <cell r="C477" t="str">
            <v>680.05.00.160</v>
          </cell>
          <cell r="D477">
            <v>85000</v>
          </cell>
          <cell r="E477">
            <v>0</v>
          </cell>
          <cell r="F477">
            <v>85000</v>
          </cell>
          <cell r="G477">
            <v>0</v>
          </cell>
          <cell r="H477">
            <v>0</v>
          </cell>
          <cell r="I477">
            <v>18595.12</v>
          </cell>
          <cell r="J477">
            <v>66404.88</v>
          </cell>
          <cell r="K477">
            <v>0.22</v>
          </cell>
          <cell r="L477">
            <v>25664.11</v>
          </cell>
        </row>
        <row r="478">
          <cell r="A478" t="str">
            <v>680.40.85.015-6000.15</v>
          </cell>
          <cell r="B478" t="str">
            <v>6000.15</v>
          </cell>
          <cell r="C478" t="str">
            <v>680.40.85.015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+++</v>
          </cell>
          <cell r="L478">
            <v>0</v>
          </cell>
        </row>
        <row r="479">
          <cell r="A479" t="str">
            <v>680.40.85.015-6000.18</v>
          </cell>
          <cell r="B479" t="str">
            <v>6000.18</v>
          </cell>
          <cell r="C479" t="str">
            <v>680.40.85.015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76.5</v>
          </cell>
          <cell r="J479">
            <v>-76.5</v>
          </cell>
          <cell r="K479" t="str">
            <v>+++</v>
          </cell>
          <cell r="L479">
            <v>0</v>
          </cell>
        </row>
        <row r="480">
          <cell r="A480" t="str">
            <v>680.40.85.560-6000.18</v>
          </cell>
          <cell r="B480" t="str">
            <v>6000.18</v>
          </cell>
          <cell r="C480" t="str">
            <v>680.40.85.560</v>
          </cell>
          <cell r="D480">
            <v>25000</v>
          </cell>
          <cell r="E480">
            <v>0</v>
          </cell>
          <cell r="F480">
            <v>25000</v>
          </cell>
          <cell r="G480">
            <v>0</v>
          </cell>
          <cell r="H480">
            <v>0</v>
          </cell>
          <cell r="I480">
            <v>0</v>
          </cell>
          <cell r="J480">
            <v>25000</v>
          </cell>
          <cell r="K480">
            <v>0</v>
          </cell>
          <cell r="L480">
            <v>0</v>
          </cell>
        </row>
        <row r="481">
          <cell r="A481" t="str">
            <v>700.40.85.015-6000.18</v>
          </cell>
          <cell r="B481" t="str">
            <v>6000.18</v>
          </cell>
          <cell r="C481" t="str">
            <v>700.40.85.015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  <cell r="L481">
            <v>0</v>
          </cell>
        </row>
        <row r="482">
          <cell r="A482" t="str">
            <v>680.40.50.001-6000.19</v>
          </cell>
          <cell r="B482" t="str">
            <v>6000.19</v>
          </cell>
          <cell r="C482" t="str">
            <v>680.40.50.001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</row>
        <row r="483">
          <cell r="A483" t="str">
            <v>680.40.85.015-6100.01</v>
          </cell>
          <cell r="B483" t="str">
            <v>6100.01</v>
          </cell>
          <cell r="C483" t="str">
            <v>680.40.85.015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+++</v>
          </cell>
          <cell r="L483">
            <v>0</v>
          </cell>
        </row>
        <row r="484">
          <cell r="A484" t="str">
            <v>680.40.85.680-6100.01</v>
          </cell>
          <cell r="B484" t="str">
            <v>6100.01</v>
          </cell>
          <cell r="C484" t="str">
            <v>680.40.85.680</v>
          </cell>
          <cell r="D484">
            <v>602000</v>
          </cell>
          <cell r="E484">
            <v>0</v>
          </cell>
          <cell r="F484">
            <v>602000</v>
          </cell>
          <cell r="G484">
            <v>0</v>
          </cell>
          <cell r="H484">
            <v>0</v>
          </cell>
          <cell r="I484">
            <v>183188.42</v>
          </cell>
          <cell r="J484">
            <v>418811.58</v>
          </cell>
          <cell r="K484">
            <v>0.3</v>
          </cell>
          <cell r="L484">
            <v>141785.71</v>
          </cell>
        </row>
        <row r="485">
          <cell r="A485" t="str">
            <v>680.40.85.015-6100.02</v>
          </cell>
          <cell r="B485" t="str">
            <v>6100.02</v>
          </cell>
          <cell r="C485" t="str">
            <v>680.40.85.015</v>
          </cell>
          <cell r="D485">
            <v>9500</v>
          </cell>
          <cell r="E485">
            <v>0</v>
          </cell>
          <cell r="F485">
            <v>9500</v>
          </cell>
          <cell r="G485">
            <v>0</v>
          </cell>
          <cell r="H485">
            <v>0</v>
          </cell>
          <cell r="I485">
            <v>1847.98</v>
          </cell>
          <cell r="J485">
            <v>7652.02</v>
          </cell>
          <cell r="K485">
            <v>0.19</v>
          </cell>
          <cell r="L485">
            <v>2333.56</v>
          </cell>
        </row>
        <row r="486">
          <cell r="A486" t="str">
            <v>680.40.85.015-6100.03</v>
          </cell>
          <cell r="B486" t="str">
            <v>6100.03</v>
          </cell>
          <cell r="C486" t="str">
            <v>680.40.85.015</v>
          </cell>
          <cell r="D486">
            <v>7200</v>
          </cell>
          <cell r="E486">
            <v>0</v>
          </cell>
          <cell r="F486">
            <v>7200</v>
          </cell>
          <cell r="G486">
            <v>0</v>
          </cell>
          <cell r="H486">
            <v>0</v>
          </cell>
          <cell r="I486">
            <v>2598.9</v>
          </cell>
          <cell r="J486">
            <v>4601.1000000000004</v>
          </cell>
          <cell r="K486">
            <v>0.36</v>
          </cell>
          <cell r="L486">
            <v>1452.32</v>
          </cell>
        </row>
        <row r="487">
          <cell r="A487" t="str">
            <v>680.40.85.015-6200.01</v>
          </cell>
          <cell r="B487" t="str">
            <v>6200.01</v>
          </cell>
          <cell r="C487" t="str">
            <v>680.40.85.015</v>
          </cell>
          <cell r="D487">
            <v>5000</v>
          </cell>
          <cell r="E487">
            <v>0</v>
          </cell>
          <cell r="F487">
            <v>5000</v>
          </cell>
          <cell r="G487">
            <v>0</v>
          </cell>
          <cell r="H487">
            <v>0</v>
          </cell>
          <cell r="I487">
            <v>502.18</v>
          </cell>
          <cell r="J487">
            <v>4497.82</v>
          </cell>
          <cell r="K487">
            <v>0.1</v>
          </cell>
          <cell r="L487">
            <v>1503.37</v>
          </cell>
        </row>
        <row r="488">
          <cell r="A488" t="str">
            <v>680.05.00.150-6200.02</v>
          </cell>
          <cell r="B488" t="str">
            <v>6200.02</v>
          </cell>
          <cell r="C488" t="str">
            <v>680.05.00.150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+++</v>
          </cell>
          <cell r="L488">
            <v>0</v>
          </cell>
        </row>
        <row r="489">
          <cell r="A489" t="str">
            <v>680.05.00.160-6200.02</v>
          </cell>
          <cell r="B489" t="str">
            <v>6200.02</v>
          </cell>
          <cell r="C489" t="str">
            <v>680.05.00.160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+++</v>
          </cell>
          <cell r="L489">
            <v>0</v>
          </cell>
        </row>
        <row r="490">
          <cell r="A490" t="str">
            <v>680.40.60.520-6200.02</v>
          </cell>
          <cell r="B490" t="str">
            <v>6200.02</v>
          </cell>
          <cell r="C490" t="str">
            <v>680.40.60.520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+++</v>
          </cell>
          <cell r="L490">
            <v>1375</v>
          </cell>
        </row>
        <row r="491">
          <cell r="A491" t="str">
            <v>680.40.85.015-6200.02</v>
          </cell>
          <cell r="B491" t="str">
            <v>6200.02</v>
          </cell>
          <cell r="C491" t="str">
            <v>680.40.85.015</v>
          </cell>
          <cell r="D491">
            <v>6600</v>
          </cell>
          <cell r="E491">
            <v>0</v>
          </cell>
          <cell r="F491">
            <v>6600</v>
          </cell>
          <cell r="G491">
            <v>0</v>
          </cell>
          <cell r="H491">
            <v>0</v>
          </cell>
          <cell r="I491">
            <v>2258.58</v>
          </cell>
          <cell r="J491">
            <v>4341.42</v>
          </cell>
          <cell r="K491">
            <v>0.34</v>
          </cell>
          <cell r="L491">
            <v>849.55</v>
          </cell>
        </row>
        <row r="492">
          <cell r="A492" t="str">
            <v>680.40.85.560-6200.02</v>
          </cell>
          <cell r="B492" t="str">
            <v>6200.02</v>
          </cell>
          <cell r="C492" t="str">
            <v>680.40.85.560</v>
          </cell>
          <cell r="D492">
            <v>5000</v>
          </cell>
          <cell r="E492">
            <v>0</v>
          </cell>
          <cell r="F492">
            <v>5000</v>
          </cell>
          <cell r="G492">
            <v>0</v>
          </cell>
          <cell r="H492">
            <v>0</v>
          </cell>
          <cell r="I492">
            <v>1486.79</v>
          </cell>
          <cell r="J492">
            <v>3513.21</v>
          </cell>
          <cell r="K492">
            <v>0.3</v>
          </cell>
          <cell r="L492">
            <v>1075.43</v>
          </cell>
        </row>
        <row r="493">
          <cell r="A493" t="str">
            <v>680.40.85.680-6200.02</v>
          </cell>
          <cell r="B493" t="str">
            <v>6200.02</v>
          </cell>
          <cell r="C493" t="str">
            <v>680.40.85.680</v>
          </cell>
          <cell r="D493">
            <v>3750</v>
          </cell>
          <cell r="E493">
            <v>0</v>
          </cell>
          <cell r="F493">
            <v>3750</v>
          </cell>
          <cell r="G493">
            <v>0</v>
          </cell>
          <cell r="H493">
            <v>0</v>
          </cell>
          <cell r="I493">
            <v>88.06</v>
          </cell>
          <cell r="J493">
            <v>3661.94</v>
          </cell>
          <cell r="K493">
            <v>0.02</v>
          </cell>
          <cell r="L493">
            <v>427.73</v>
          </cell>
        </row>
        <row r="494">
          <cell r="A494" t="str">
            <v>680.40.85.690-6200.02</v>
          </cell>
          <cell r="B494" t="str">
            <v>6200.02</v>
          </cell>
          <cell r="C494" t="str">
            <v>680.40.85.690</v>
          </cell>
          <cell r="D494">
            <v>10000</v>
          </cell>
          <cell r="E494">
            <v>0</v>
          </cell>
          <cell r="F494">
            <v>10000</v>
          </cell>
          <cell r="G494">
            <v>0</v>
          </cell>
          <cell r="H494">
            <v>2850.69</v>
          </cell>
          <cell r="I494">
            <v>1414.09</v>
          </cell>
          <cell r="J494">
            <v>5735.22</v>
          </cell>
          <cell r="K494">
            <v>0.43</v>
          </cell>
          <cell r="L494">
            <v>1218.74</v>
          </cell>
        </row>
        <row r="495">
          <cell r="A495" t="str">
            <v>680.40.85.700-6200.02</v>
          </cell>
          <cell r="B495" t="str">
            <v>6200.02</v>
          </cell>
          <cell r="C495" t="str">
            <v>680.40.85.700</v>
          </cell>
          <cell r="D495">
            <v>7000</v>
          </cell>
          <cell r="E495">
            <v>0</v>
          </cell>
          <cell r="F495">
            <v>7000</v>
          </cell>
          <cell r="G495">
            <v>0</v>
          </cell>
          <cell r="H495">
            <v>2372.3000000000002</v>
          </cell>
          <cell r="I495">
            <v>32.799999999999997</v>
          </cell>
          <cell r="J495">
            <v>4594.8999999999996</v>
          </cell>
          <cell r="K495">
            <v>0.34</v>
          </cell>
          <cell r="L495">
            <v>3160.21</v>
          </cell>
        </row>
        <row r="496">
          <cell r="A496" t="str">
            <v>700.40.85.015-6200.02</v>
          </cell>
          <cell r="B496" t="str">
            <v>6200.02</v>
          </cell>
          <cell r="C496" t="str">
            <v>700.40.85.015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str">
            <v>+++</v>
          </cell>
          <cell r="L496">
            <v>0</v>
          </cell>
        </row>
        <row r="497">
          <cell r="A497" t="str">
            <v>680.40.85.015-6200.03</v>
          </cell>
          <cell r="B497" t="str">
            <v>6200.03</v>
          </cell>
          <cell r="C497" t="str">
            <v>680.40.85.015</v>
          </cell>
          <cell r="D497">
            <v>2500</v>
          </cell>
          <cell r="E497">
            <v>0</v>
          </cell>
          <cell r="F497">
            <v>2500</v>
          </cell>
          <cell r="G497">
            <v>0</v>
          </cell>
          <cell r="H497">
            <v>0</v>
          </cell>
          <cell r="I497">
            <v>209.38</v>
          </cell>
          <cell r="J497">
            <v>2290.62</v>
          </cell>
          <cell r="K497">
            <v>0.08</v>
          </cell>
          <cell r="L497">
            <v>290.68</v>
          </cell>
        </row>
        <row r="498">
          <cell r="A498" t="str">
            <v>680.40.85.015-6200.04</v>
          </cell>
          <cell r="B498" t="str">
            <v>6200.04</v>
          </cell>
          <cell r="C498" t="str">
            <v>680.40.85.015</v>
          </cell>
          <cell r="D498">
            <v>6000</v>
          </cell>
          <cell r="E498">
            <v>0</v>
          </cell>
          <cell r="F498">
            <v>6000</v>
          </cell>
          <cell r="G498">
            <v>0</v>
          </cell>
          <cell r="H498">
            <v>0</v>
          </cell>
          <cell r="I498">
            <v>802.91</v>
          </cell>
          <cell r="J498">
            <v>5197.09</v>
          </cell>
          <cell r="K498">
            <v>0.13</v>
          </cell>
          <cell r="L498">
            <v>532.39</v>
          </cell>
        </row>
        <row r="499">
          <cell r="A499" t="str">
            <v>680.40.85.560-6200.04</v>
          </cell>
          <cell r="B499" t="str">
            <v>6200.04</v>
          </cell>
          <cell r="C499" t="str">
            <v>680.40.85.560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+++</v>
          </cell>
          <cell r="L499">
            <v>0</v>
          </cell>
        </row>
        <row r="500">
          <cell r="A500" t="str">
            <v>680.40.85.015-6200.05</v>
          </cell>
          <cell r="B500" t="str">
            <v>6200.05</v>
          </cell>
          <cell r="C500" t="str">
            <v>680.40.85.015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+++</v>
          </cell>
          <cell r="L500">
            <v>0</v>
          </cell>
        </row>
        <row r="501">
          <cell r="A501" t="str">
            <v>680.40.85.560-6200.05</v>
          </cell>
          <cell r="B501" t="str">
            <v>6200.05</v>
          </cell>
          <cell r="C501" t="str">
            <v>680.40.85.560</v>
          </cell>
          <cell r="D501">
            <v>3000</v>
          </cell>
          <cell r="E501">
            <v>0</v>
          </cell>
          <cell r="F501">
            <v>3000</v>
          </cell>
          <cell r="G501">
            <v>0</v>
          </cell>
          <cell r="H501">
            <v>0</v>
          </cell>
          <cell r="I501">
            <v>0</v>
          </cell>
          <cell r="J501">
            <v>3000</v>
          </cell>
          <cell r="K501">
            <v>0</v>
          </cell>
          <cell r="L501">
            <v>524.32000000000005</v>
          </cell>
        </row>
        <row r="502">
          <cell r="A502" t="str">
            <v>680.40.85.680-6200.05</v>
          </cell>
          <cell r="B502" t="str">
            <v>6200.05</v>
          </cell>
          <cell r="C502" t="str">
            <v>680.40.85.680</v>
          </cell>
          <cell r="D502">
            <v>9000</v>
          </cell>
          <cell r="E502">
            <v>0</v>
          </cell>
          <cell r="F502">
            <v>9000</v>
          </cell>
          <cell r="G502">
            <v>0</v>
          </cell>
          <cell r="H502">
            <v>0</v>
          </cell>
          <cell r="I502">
            <v>0</v>
          </cell>
          <cell r="J502">
            <v>9000</v>
          </cell>
          <cell r="K502">
            <v>0</v>
          </cell>
          <cell r="L502">
            <v>2097.23</v>
          </cell>
        </row>
        <row r="503">
          <cell r="A503" t="str">
            <v>680.40.85.690-6200.05</v>
          </cell>
          <cell r="B503" t="str">
            <v>6200.05</v>
          </cell>
          <cell r="C503" t="str">
            <v>680.40.85.690</v>
          </cell>
          <cell r="D503">
            <v>27000</v>
          </cell>
          <cell r="E503">
            <v>0</v>
          </cell>
          <cell r="F503">
            <v>27000</v>
          </cell>
          <cell r="G503">
            <v>0</v>
          </cell>
          <cell r="H503">
            <v>0</v>
          </cell>
          <cell r="I503">
            <v>0</v>
          </cell>
          <cell r="J503">
            <v>27000</v>
          </cell>
          <cell r="K503">
            <v>0</v>
          </cell>
          <cell r="L503">
            <v>5767.41</v>
          </cell>
        </row>
        <row r="504">
          <cell r="A504" t="str">
            <v>680.40.85.700-6200.05</v>
          </cell>
          <cell r="B504" t="str">
            <v>6200.05</v>
          </cell>
          <cell r="C504" t="str">
            <v>680.40.85.700</v>
          </cell>
          <cell r="D504">
            <v>9000</v>
          </cell>
          <cell r="E504">
            <v>0</v>
          </cell>
          <cell r="F504">
            <v>9000</v>
          </cell>
          <cell r="G504">
            <v>0</v>
          </cell>
          <cell r="H504">
            <v>0</v>
          </cell>
          <cell r="I504">
            <v>0</v>
          </cell>
          <cell r="J504">
            <v>9000</v>
          </cell>
          <cell r="K504">
            <v>0</v>
          </cell>
          <cell r="L504">
            <v>2097.23</v>
          </cell>
        </row>
        <row r="505">
          <cell r="A505" t="str">
            <v>680.05.00.160-6200.09</v>
          </cell>
          <cell r="B505" t="str">
            <v>6200.09</v>
          </cell>
          <cell r="C505" t="str">
            <v>680.05.00.160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str">
            <v>+++</v>
          </cell>
          <cell r="L505">
            <v>0</v>
          </cell>
        </row>
        <row r="506">
          <cell r="A506" t="str">
            <v>680.40.50.001-6200.09</v>
          </cell>
          <cell r="B506" t="str">
            <v>6200.09</v>
          </cell>
          <cell r="C506" t="str">
            <v>680.40.50.001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+++</v>
          </cell>
          <cell r="L506">
            <v>0</v>
          </cell>
        </row>
        <row r="507">
          <cell r="A507" t="str">
            <v>680.40.85.015-6200.09</v>
          </cell>
          <cell r="B507" t="str">
            <v>6200.09</v>
          </cell>
          <cell r="C507" t="str">
            <v>680.40.85.015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str">
            <v>+++</v>
          </cell>
          <cell r="L507">
            <v>0</v>
          </cell>
        </row>
        <row r="508">
          <cell r="A508" t="str">
            <v>680.40.85.560-6200.09</v>
          </cell>
          <cell r="B508" t="str">
            <v>6200.09</v>
          </cell>
          <cell r="C508" t="str">
            <v>680.40.85.560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str">
            <v>+++</v>
          </cell>
          <cell r="L508">
            <v>0</v>
          </cell>
        </row>
        <row r="509">
          <cell r="A509" t="str">
            <v>680.40.85.680-6200.09</v>
          </cell>
          <cell r="B509" t="str">
            <v>6200.09</v>
          </cell>
          <cell r="C509" t="str">
            <v>680.40.85.680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+++</v>
          </cell>
          <cell r="L509">
            <v>0</v>
          </cell>
        </row>
        <row r="510">
          <cell r="A510" t="str">
            <v>690.40.85.015-6200.09</v>
          </cell>
          <cell r="B510" t="str">
            <v>6200.09</v>
          </cell>
          <cell r="C510" t="str">
            <v>690.40.85.015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+++</v>
          </cell>
          <cell r="L510">
            <v>0</v>
          </cell>
        </row>
        <row r="511">
          <cell r="A511" t="str">
            <v>700.40.85.015-6200.09</v>
          </cell>
          <cell r="B511" t="str">
            <v>6200.09</v>
          </cell>
          <cell r="C511" t="str">
            <v>700.40.85.015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str">
            <v>+++</v>
          </cell>
          <cell r="L511">
            <v>0</v>
          </cell>
        </row>
        <row r="512">
          <cell r="A512" t="str">
            <v>680.40.85.015-6200.10</v>
          </cell>
          <cell r="B512" t="str">
            <v>6200.10</v>
          </cell>
          <cell r="C512" t="str">
            <v>680.40.85.015</v>
          </cell>
          <cell r="D512">
            <v>3000</v>
          </cell>
          <cell r="E512">
            <v>0</v>
          </cell>
          <cell r="F512">
            <v>3000</v>
          </cell>
          <cell r="G512">
            <v>0</v>
          </cell>
          <cell r="H512">
            <v>0</v>
          </cell>
          <cell r="I512">
            <v>0</v>
          </cell>
          <cell r="J512">
            <v>3000</v>
          </cell>
          <cell r="K512">
            <v>0</v>
          </cell>
          <cell r="L512">
            <v>0</v>
          </cell>
        </row>
        <row r="513">
          <cell r="A513" t="str">
            <v>680.40.85.690-6200.12</v>
          </cell>
          <cell r="B513" t="str">
            <v>6200.12</v>
          </cell>
          <cell r="C513" t="str">
            <v>680.40.85.690</v>
          </cell>
          <cell r="D513">
            <v>5000</v>
          </cell>
          <cell r="E513">
            <v>0</v>
          </cell>
          <cell r="F513">
            <v>5000</v>
          </cell>
          <cell r="G513">
            <v>0</v>
          </cell>
          <cell r="H513">
            <v>0</v>
          </cell>
          <cell r="I513">
            <v>131.47999999999999</v>
          </cell>
          <cell r="J513">
            <v>4868.5200000000004</v>
          </cell>
          <cell r="K513">
            <v>0.03</v>
          </cell>
          <cell r="L513">
            <v>871.21</v>
          </cell>
        </row>
        <row r="514">
          <cell r="A514" t="str">
            <v>680.40.85.015-6280.13</v>
          </cell>
          <cell r="B514" t="str">
            <v>6280.13</v>
          </cell>
          <cell r="C514" t="str">
            <v>680.40.85.015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0</v>
          </cell>
        </row>
        <row r="515">
          <cell r="A515" t="str">
            <v>680.40.85.560-6280.13</v>
          </cell>
          <cell r="B515" t="str">
            <v>6280.13</v>
          </cell>
          <cell r="C515" t="str">
            <v>680.40.85.560</v>
          </cell>
          <cell r="D515">
            <v>35000</v>
          </cell>
          <cell r="E515">
            <v>6551</v>
          </cell>
          <cell r="F515">
            <v>41551</v>
          </cell>
          <cell r="G515">
            <v>0</v>
          </cell>
          <cell r="H515">
            <v>10670.87</v>
          </cell>
          <cell r="I515">
            <v>2122.37</v>
          </cell>
          <cell r="J515">
            <v>28757.759999999998</v>
          </cell>
          <cell r="K515">
            <v>0.31</v>
          </cell>
          <cell r="L515">
            <v>5297.87</v>
          </cell>
        </row>
        <row r="516">
          <cell r="A516" t="str">
            <v>680.40.85.560-6280.14</v>
          </cell>
          <cell r="B516" t="str">
            <v>6280.14</v>
          </cell>
          <cell r="C516" t="str">
            <v>680.40.85.560</v>
          </cell>
          <cell r="D516">
            <v>1000</v>
          </cell>
          <cell r="E516">
            <v>0</v>
          </cell>
          <cell r="F516">
            <v>1000</v>
          </cell>
          <cell r="G516">
            <v>0</v>
          </cell>
          <cell r="H516">
            <v>0</v>
          </cell>
          <cell r="I516">
            <v>0</v>
          </cell>
          <cell r="J516">
            <v>1000</v>
          </cell>
          <cell r="K516">
            <v>0</v>
          </cell>
          <cell r="L516">
            <v>0</v>
          </cell>
        </row>
        <row r="517">
          <cell r="A517" t="str">
            <v>680.40.85.680-6280.14</v>
          </cell>
          <cell r="B517" t="str">
            <v>6280.14</v>
          </cell>
          <cell r="C517" t="str">
            <v>680.40.85.680</v>
          </cell>
          <cell r="D517">
            <v>1200</v>
          </cell>
          <cell r="E517">
            <v>0</v>
          </cell>
          <cell r="F517">
            <v>1200</v>
          </cell>
          <cell r="G517">
            <v>0</v>
          </cell>
          <cell r="H517">
            <v>0</v>
          </cell>
          <cell r="I517">
            <v>0</v>
          </cell>
          <cell r="J517">
            <v>1200</v>
          </cell>
          <cell r="K517">
            <v>0</v>
          </cell>
          <cell r="L517">
            <v>0</v>
          </cell>
        </row>
        <row r="518">
          <cell r="A518" t="str">
            <v>680.40.85.690-6280.14</v>
          </cell>
          <cell r="B518" t="str">
            <v>6280.14</v>
          </cell>
          <cell r="C518" t="str">
            <v>680.40.85.690</v>
          </cell>
          <cell r="D518">
            <v>3000</v>
          </cell>
          <cell r="E518">
            <v>0</v>
          </cell>
          <cell r="F518">
            <v>3000</v>
          </cell>
          <cell r="G518">
            <v>0</v>
          </cell>
          <cell r="H518">
            <v>0</v>
          </cell>
          <cell r="I518">
            <v>1485.81</v>
          </cell>
          <cell r="J518">
            <v>1514.19</v>
          </cell>
          <cell r="K518">
            <v>0.5</v>
          </cell>
          <cell r="L518">
            <v>1621.76</v>
          </cell>
        </row>
        <row r="519">
          <cell r="A519" t="str">
            <v>680.40.85.700-6280.14</v>
          </cell>
          <cell r="B519" t="str">
            <v>6280.14</v>
          </cell>
          <cell r="C519" t="str">
            <v>680.40.85.700</v>
          </cell>
          <cell r="D519">
            <v>2500</v>
          </cell>
          <cell r="E519">
            <v>0</v>
          </cell>
          <cell r="F519">
            <v>2500</v>
          </cell>
          <cell r="G519">
            <v>0</v>
          </cell>
          <cell r="H519">
            <v>0</v>
          </cell>
          <cell r="I519">
            <v>378.1</v>
          </cell>
          <cell r="J519">
            <v>2121.9</v>
          </cell>
          <cell r="K519">
            <v>0.15</v>
          </cell>
          <cell r="L519">
            <v>0</v>
          </cell>
        </row>
        <row r="520">
          <cell r="A520" t="str">
            <v>670.40.75.610-6280.25</v>
          </cell>
          <cell r="B520" t="str">
            <v>6280.25</v>
          </cell>
          <cell r="C520" t="str">
            <v>670.40.75.610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+++</v>
          </cell>
          <cell r="L520">
            <v>0</v>
          </cell>
        </row>
        <row r="521">
          <cell r="A521" t="str">
            <v>670.40.75.620-6280.26</v>
          </cell>
          <cell r="B521" t="str">
            <v>6280.26</v>
          </cell>
          <cell r="C521" t="str">
            <v>670.40.75.620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+++</v>
          </cell>
          <cell r="L521">
            <v>0</v>
          </cell>
        </row>
        <row r="522">
          <cell r="A522" t="str">
            <v>680.40.85.015-6280.27</v>
          </cell>
          <cell r="B522" t="str">
            <v>6280.27</v>
          </cell>
          <cell r="C522" t="str">
            <v>680.40.85.015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+++</v>
          </cell>
          <cell r="L522">
            <v>0</v>
          </cell>
        </row>
        <row r="523">
          <cell r="A523" t="str">
            <v>680.40.85.560-6280.27</v>
          </cell>
          <cell r="B523" t="str">
            <v>6280.27</v>
          </cell>
          <cell r="C523" t="str">
            <v>680.40.85.560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+++</v>
          </cell>
          <cell r="L523">
            <v>0</v>
          </cell>
        </row>
        <row r="524">
          <cell r="A524" t="str">
            <v>680.40.85.680-6280.27</v>
          </cell>
          <cell r="B524" t="str">
            <v>6280.27</v>
          </cell>
          <cell r="C524" t="str">
            <v>680.40.85.680</v>
          </cell>
          <cell r="D524">
            <v>3500000</v>
          </cell>
          <cell r="E524">
            <v>0</v>
          </cell>
          <cell r="F524">
            <v>3500000</v>
          </cell>
          <cell r="G524">
            <v>0</v>
          </cell>
          <cell r="H524">
            <v>0</v>
          </cell>
          <cell r="I524">
            <v>660909.05000000005</v>
          </cell>
          <cell r="J524">
            <v>2839090.95</v>
          </cell>
          <cell r="K524">
            <v>0.19</v>
          </cell>
          <cell r="L524">
            <v>617366.96</v>
          </cell>
        </row>
        <row r="525">
          <cell r="A525" t="str">
            <v>680.40.85.015-6280.28</v>
          </cell>
          <cell r="B525" t="str">
            <v>6280.28</v>
          </cell>
          <cell r="C525" t="str">
            <v>680.40.85.015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+++</v>
          </cell>
          <cell r="L525">
            <v>0</v>
          </cell>
        </row>
        <row r="526">
          <cell r="A526" t="str">
            <v>680.40.85.560-6280.28</v>
          </cell>
          <cell r="B526" t="str">
            <v>6280.28</v>
          </cell>
          <cell r="C526" t="str">
            <v>680.40.85.560</v>
          </cell>
          <cell r="D526">
            <v>85000</v>
          </cell>
          <cell r="E526">
            <v>0</v>
          </cell>
          <cell r="F526">
            <v>85000</v>
          </cell>
          <cell r="G526">
            <v>0</v>
          </cell>
          <cell r="H526">
            <v>19991.759999999998</v>
          </cell>
          <cell r="I526">
            <v>14762.96</v>
          </cell>
          <cell r="J526">
            <v>50245.279999999999</v>
          </cell>
          <cell r="K526">
            <v>0.41</v>
          </cell>
          <cell r="L526">
            <v>7959.77</v>
          </cell>
        </row>
        <row r="527">
          <cell r="A527" t="str">
            <v>680.40.85.015-6280.29</v>
          </cell>
          <cell r="B527" t="str">
            <v>6280.29</v>
          </cell>
          <cell r="C527" t="str">
            <v>680.40.85.015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+++</v>
          </cell>
          <cell r="L527">
            <v>0</v>
          </cell>
        </row>
        <row r="528">
          <cell r="A528" t="str">
            <v>680.40.85.560-6280.29</v>
          </cell>
          <cell r="B528" t="str">
            <v>6280.29</v>
          </cell>
          <cell r="C528" t="str">
            <v>680.40.85.560</v>
          </cell>
          <cell r="D528">
            <v>1000000</v>
          </cell>
          <cell r="E528">
            <v>0</v>
          </cell>
          <cell r="F528">
            <v>1000000</v>
          </cell>
          <cell r="G528">
            <v>0</v>
          </cell>
          <cell r="H528">
            <v>0</v>
          </cell>
          <cell r="I528">
            <v>1444.01</v>
          </cell>
          <cell r="J528">
            <v>998555.99</v>
          </cell>
          <cell r="K528">
            <v>0</v>
          </cell>
          <cell r="L528">
            <v>179943.73</v>
          </cell>
        </row>
        <row r="529">
          <cell r="A529" t="str">
            <v>680.40.85.015-6280.30</v>
          </cell>
          <cell r="B529" t="str">
            <v>6280.30</v>
          </cell>
          <cell r="C529" t="str">
            <v>680.40.85.015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+++</v>
          </cell>
          <cell r="L529">
            <v>0</v>
          </cell>
        </row>
        <row r="530">
          <cell r="A530" t="str">
            <v>680.40.85.560-6280.30</v>
          </cell>
          <cell r="B530" t="str">
            <v>6280.30</v>
          </cell>
          <cell r="C530" t="str">
            <v>680.40.85.560</v>
          </cell>
          <cell r="D530">
            <v>3000</v>
          </cell>
          <cell r="E530">
            <v>0</v>
          </cell>
          <cell r="F530">
            <v>3000</v>
          </cell>
          <cell r="G530">
            <v>0</v>
          </cell>
          <cell r="H530">
            <v>0</v>
          </cell>
          <cell r="I530">
            <v>409.31</v>
          </cell>
          <cell r="J530">
            <v>2590.69</v>
          </cell>
          <cell r="K530">
            <v>0.14000000000000001</v>
          </cell>
          <cell r="L530">
            <v>0</v>
          </cell>
        </row>
        <row r="531">
          <cell r="A531" t="str">
            <v>680.40.85.680-6280.30</v>
          </cell>
          <cell r="B531" t="str">
            <v>6280.30</v>
          </cell>
          <cell r="C531" t="str">
            <v>680.40.85.680</v>
          </cell>
          <cell r="D531">
            <v>2000</v>
          </cell>
          <cell r="E531">
            <v>0</v>
          </cell>
          <cell r="F531">
            <v>2000</v>
          </cell>
          <cell r="G531">
            <v>0</v>
          </cell>
          <cell r="H531">
            <v>0</v>
          </cell>
          <cell r="I531">
            <v>0</v>
          </cell>
          <cell r="J531">
            <v>2000</v>
          </cell>
          <cell r="K531">
            <v>0</v>
          </cell>
          <cell r="L531">
            <v>0</v>
          </cell>
        </row>
        <row r="532">
          <cell r="A532" t="str">
            <v>680.40.85.690-6280.30</v>
          </cell>
          <cell r="B532" t="str">
            <v>6280.30</v>
          </cell>
          <cell r="C532" t="str">
            <v>680.40.85.690</v>
          </cell>
          <cell r="D532">
            <v>20000</v>
          </cell>
          <cell r="E532">
            <v>0</v>
          </cell>
          <cell r="F532">
            <v>20000</v>
          </cell>
          <cell r="G532">
            <v>0</v>
          </cell>
          <cell r="H532">
            <v>0</v>
          </cell>
          <cell r="I532">
            <v>1130.73</v>
          </cell>
          <cell r="J532">
            <v>18869.27</v>
          </cell>
          <cell r="K532">
            <v>0.06</v>
          </cell>
          <cell r="L532">
            <v>8645.32</v>
          </cell>
        </row>
        <row r="533">
          <cell r="A533" t="str">
            <v>680.40.85.700-6280.30</v>
          </cell>
          <cell r="B533" t="str">
            <v>6280.30</v>
          </cell>
          <cell r="C533" t="str">
            <v>680.40.85.700</v>
          </cell>
          <cell r="D533">
            <v>6000</v>
          </cell>
          <cell r="E533">
            <v>0</v>
          </cell>
          <cell r="F533">
            <v>6000</v>
          </cell>
          <cell r="G533">
            <v>0</v>
          </cell>
          <cell r="H533">
            <v>0</v>
          </cell>
          <cell r="I533">
            <v>95.92</v>
          </cell>
          <cell r="J533">
            <v>5904.08</v>
          </cell>
          <cell r="K533">
            <v>0.02</v>
          </cell>
          <cell r="L533">
            <v>0</v>
          </cell>
        </row>
        <row r="534">
          <cell r="A534" t="str">
            <v>680.40.85.015-6280.31</v>
          </cell>
          <cell r="B534" t="str">
            <v>6280.31</v>
          </cell>
          <cell r="C534" t="str">
            <v>680.40.85.015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+++</v>
          </cell>
          <cell r="L534">
            <v>0</v>
          </cell>
        </row>
        <row r="535">
          <cell r="A535" t="str">
            <v>680.40.85.560-6280.31</v>
          </cell>
          <cell r="B535" t="str">
            <v>6280.31</v>
          </cell>
          <cell r="C535" t="str">
            <v>680.40.85.560</v>
          </cell>
          <cell r="D535">
            <v>100000</v>
          </cell>
          <cell r="E535">
            <v>0</v>
          </cell>
          <cell r="F535">
            <v>100000</v>
          </cell>
          <cell r="G535">
            <v>0</v>
          </cell>
          <cell r="H535">
            <v>0</v>
          </cell>
          <cell r="I535">
            <v>8625</v>
          </cell>
          <cell r="J535">
            <v>91375</v>
          </cell>
          <cell r="K535">
            <v>0.09</v>
          </cell>
          <cell r="L535">
            <v>19408.27</v>
          </cell>
        </row>
        <row r="536">
          <cell r="A536" t="str">
            <v>680.40.85.015-6280.32</v>
          </cell>
          <cell r="B536" t="str">
            <v>6280.32</v>
          </cell>
          <cell r="C536" t="str">
            <v>680.40.85.015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+++</v>
          </cell>
          <cell r="L536">
            <v>0</v>
          </cell>
        </row>
        <row r="537">
          <cell r="A537" t="str">
            <v>680.40.85.690-6280.32</v>
          </cell>
          <cell r="B537" t="str">
            <v>6280.32</v>
          </cell>
          <cell r="C537" t="str">
            <v>680.40.85.690</v>
          </cell>
          <cell r="D537">
            <v>75000</v>
          </cell>
          <cell r="E537">
            <v>3679</v>
          </cell>
          <cell r="F537">
            <v>78679</v>
          </cell>
          <cell r="G537">
            <v>0</v>
          </cell>
          <cell r="H537">
            <v>20857.57</v>
          </cell>
          <cell r="I537">
            <v>11706.2</v>
          </cell>
          <cell r="J537">
            <v>46115.23</v>
          </cell>
          <cell r="K537">
            <v>0.41</v>
          </cell>
          <cell r="L537">
            <v>15178.89</v>
          </cell>
        </row>
        <row r="538">
          <cell r="A538" t="str">
            <v>680.40.85.700-6280.32</v>
          </cell>
          <cell r="B538" t="str">
            <v>6280.32</v>
          </cell>
          <cell r="C538" t="str">
            <v>680.40.85.700</v>
          </cell>
          <cell r="D538">
            <v>4000</v>
          </cell>
          <cell r="E538">
            <v>0</v>
          </cell>
          <cell r="F538">
            <v>4000</v>
          </cell>
          <cell r="G538">
            <v>0</v>
          </cell>
          <cell r="H538">
            <v>0</v>
          </cell>
          <cell r="I538">
            <v>339.69</v>
          </cell>
          <cell r="J538">
            <v>3660.31</v>
          </cell>
          <cell r="K538">
            <v>0.08</v>
          </cell>
          <cell r="L538">
            <v>102.3</v>
          </cell>
        </row>
        <row r="539">
          <cell r="A539" t="str">
            <v>680.40.85.015-6280.33</v>
          </cell>
          <cell r="B539" t="str">
            <v>6280.33</v>
          </cell>
          <cell r="C539" t="str">
            <v>680.40.85.015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str">
            <v>+++</v>
          </cell>
          <cell r="L539">
            <v>0</v>
          </cell>
        </row>
        <row r="540">
          <cell r="A540" t="str">
            <v>680.40.85.690-6280.33</v>
          </cell>
          <cell r="B540" t="str">
            <v>6280.33</v>
          </cell>
          <cell r="C540" t="str">
            <v>680.40.85.690</v>
          </cell>
          <cell r="D540">
            <v>25000</v>
          </cell>
          <cell r="E540">
            <v>0</v>
          </cell>
          <cell r="F540">
            <v>25000</v>
          </cell>
          <cell r="G540">
            <v>0</v>
          </cell>
          <cell r="H540">
            <v>0</v>
          </cell>
          <cell r="I540">
            <v>0</v>
          </cell>
          <cell r="J540">
            <v>25000</v>
          </cell>
          <cell r="K540">
            <v>0</v>
          </cell>
          <cell r="L540">
            <v>1549.31</v>
          </cell>
        </row>
        <row r="541">
          <cell r="A541" t="str">
            <v>680.40.85.015-6280.34</v>
          </cell>
          <cell r="B541" t="str">
            <v>6280.34</v>
          </cell>
          <cell r="C541" t="str">
            <v>680.40.85.015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  <cell r="L541">
            <v>0</v>
          </cell>
        </row>
        <row r="542">
          <cell r="A542" t="str">
            <v>680.40.85.560-6280.34</v>
          </cell>
          <cell r="B542" t="str">
            <v>6280.34</v>
          </cell>
          <cell r="C542" t="str">
            <v>680.40.85.560</v>
          </cell>
          <cell r="D542">
            <v>25000</v>
          </cell>
          <cell r="E542">
            <v>0</v>
          </cell>
          <cell r="F542">
            <v>25000</v>
          </cell>
          <cell r="G542">
            <v>0</v>
          </cell>
          <cell r="H542">
            <v>14618.11</v>
          </cell>
          <cell r="I542">
            <v>1356.89</v>
          </cell>
          <cell r="J542">
            <v>9025</v>
          </cell>
          <cell r="K542">
            <v>0.64</v>
          </cell>
          <cell r="L542">
            <v>1115.8800000000001</v>
          </cell>
        </row>
        <row r="543">
          <cell r="A543" t="str">
            <v>680.40.85.680-6280.34</v>
          </cell>
          <cell r="B543" t="str">
            <v>6280.34</v>
          </cell>
          <cell r="C543" t="str">
            <v>680.40.85.680</v>
          </cell>
          <cell r="D543">
            <v>55000</v>
          </cell>
          <cell r="E543">
            <v>0</v>
          </cell>
          <cell r="F543">
            <v>55000</v>
          </cell>
          <cell r="G543">
            <v>0</v>
          </cell>
          <cell r="H543">
            <v>2462</v>
          </cell>
          <cell r="I543">
            <v>11528.35</v>
          </cell>
          <cell r="J543">
            <v>41009.65</v>
          </cell>
          <cell r="K543">
            <v>0.25</v>
          </cell>
          <cell r="L543">
            <v>9867.84</v>
          </cell>
        </row>
        <row r="544">
          <cell r="A544" t="str">
            <v>680.40.85.015-6280.35</v>
          </cell>
          <cell r="B544" t="str">
            <v>6280.35</v>
          </cell>
          <cell r="C544" t="str">
            <v>680.40.85.015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+++</v>
          </cell>
          <cell r="L544">
            <v>0</v>
          </cell>
        </row>
        <row r="545">
          <cell r="A545" t="str">
            <v>680.40.85.700-6280.35</v>
          </cell>
          <cell r="B545" t="str">
            <v>6280.35</v>
          </cell>
          <cell r="C545" t="str">
            <v>680.40.85.700</v>
          </cell>
          <cell r="D545">
            <v>700000</v>
          </cell>
          <cell r="E545">
            <v>16307</v>
          </cell>
          <cell r="F545">
            <v>716307</v>
          </cell>
          <cell r="G545">
            <v>0</v>
          </cell>
          <cell r="H545">
            <v>16305.28</v>
          </cell>
          <cell r="I545">
            <v>342.07</v>
          </cell>
          <cell r="J545">
            <v>699659.65</v>
          </cell>
          <cell r="K545">
            <v>0.02</v>
          </cell>
          <cell r="L545">
            <v>42084.14</v>
          </cell>
        </row>
        <row r="546">
          <cell r="A546" t="str">
            <v>690.40.85.015-6280.35</v>
          </cell>
          <cell r="B546" t="str">
            <v>6280.35</v>
          </cell>
          <cell r="C546" t="str">
            <v>690.40.85.015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+++</v>
          </cell>
          <cell r="L546">
            <v>0</v>
          </cell>
        </row>
        <row r="547">
          <cell r="A547" t="str">
            <v>690.40.85.700-6280.35</v>
          </cell>
          <cell r="B547" t="str">
            <v>6280.35</v>
          </cell>
          <cell r="C547" t="str">
            <v>690.40.85.700</v>
          </cell>
          <cell r="D547">
            <v>350000</v>
          </cell>
          <cell r="E547">
            <v>0</v>
          </cell>
          <cell r="F547">
            <v>350000</v>
          </cell>
          <cell r="G547">
            <v>0</v>
          </cell>
          <cell r="H547">
            <v>0</v>
          </cell>
          <cell r="I547">
            <v>0</v>
          </cell>
          <cell r="J547">
            <v>350000</v>
          </cell>
          <cell r="K547">
            <v>0</v>
          </cell>
          <cell r="L547">
            <v>16372.83</v>
          </cell>
        </row>
        <row r="548">
          <cell r="A548" t="str">
            <v>680.05.00.160-6280.40</v>
          </cell>
          <cell r="B548" t="str">
            <v>6280.40</v>
          </cell>
          <cell r="C548" t="str">
            <v>680.05.00.160</v>
          </cell>
          <cell r="D548">
            <v>2500</v>
          </cell>
          <cell r="E548">
            <v>343</v>
          </cell>
          <cell r="F548">
            <v>2843</v>
          </cell>
          <cell r="G548">
            <v>0</v>
          </cell>
          <cell r="H548">
            <v>0</v>
          </cell>
          <cell r="I548">
            <v>457.28</v>
          </cell>
          <cell r="J548">
            <v>2385.7199999999998</v>
          </cell>
          <cell r="K548">
            <v>0.16</v>
          </cell>
          <cell r="L548">
            <v>713.17</v>
          </cell>
        </row>
        <row r="549">
          <cell r="A549" t="str">
            <v>680.40.85.015-6280.40</v>
          </cell>
          <cell r="B549" t="str">
            <v>6280.40</v>
          </cell>
          <cell r="C549" t="str">
            <v>680.40.85.015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+++</v>
          </cell>
          <cell r="L549">
            <v>0</v>
          </cell>
        </row>
        <row r="550">
          <cell r="A550" t="str">
            <v>680.40.85.015-6300.01</v>
          </cell>
          <cell r="B550" t="str">
            <v>6300.01</v>
          </cell>
          <cell r="C550" t="str">
            <v>680.40.85.015</v>
          </cell>
          <cell r="D550">
            <v>6375</v>
          </cell>
          <cell r="E550">
            <v>0</v>
          </cell>
          <cell r="F550">
            <v>6375</v>
          </cell>
          <cell r="G550">
            <v>0</v>
          </cell>
          <cell r="H550">
            <v>0</v>
          </cell>
          <cell r="I550">
            <v>0</v>
          </cell>
          <cell r="J550">
            <v>6375</v>
          </cell>
          <cell r="K550">
            <v>0</v>
          </cell>
          <cell r="L550">
            <v>192</v>
          </cell>
        </row>
        <row r="551">
          <cell r="A551" t="str">
            <v>680.40.85.560-6300.01</v>
          </cell>
          <cell r="B551" t="str">
            <v>6300.01</v>
          </cell>
          <cell r="C551" t="str">
            <v>680.40.85.560</v>
          </cell>
          <cell r="D551">
            <v>7000</v>
          </cell>
          <cell r="E551">
            <v>0</v>
          </cell>
          <cell r="F551">
            <v>7000</v>
          </cell>
          <cell r="G551">
            <v>0</v>
          </cell>
          <cell r="H551">
            <v>0</v>
          </cell>
          <cell r="I551">
            <v>0</v>
          </cell>
          <cell r="J551">
            <v>7000</v>
          </cell>
          <cell r="K551">
            <v>0</v>
          </cell>
          <cell r="L551">
            <v>-28.82</v>
          </cell>
        </row>
        <row r="552">
          <cell r="A552" t="str">
            <v>680.40.85.680-6300.01</v>
          </cell>
          <cell r="B552" t="str">
            <v>6300.01</v>
          </cell>
          <cell r="C552" t="str">
            <v>680.40.85.680</v>
          </cell>
          <cell r="D552">
            <v>1500</v>
          </cell>
          <cell r="E552">
            <v>0</v>
          </cell>
          <cell r="F552">
            <v>1500</v>
          </cell>
          <cell r="G552">
            <v>0</v>
          </cell>
          <cell r="H552">
            <v>0</v>
          </cell>
          <cell r="I552">
            <v>0</v>
          </cell>
          <cell r="J552">
            <v>1500</v>
          </cell>
          <cell r="K552">
            <v>0</v>
          </cell>
          <cell r="L552">
            <v>0</v>
          </cell>
        </row>
        <row r="553">
          <cell r="A553" t="str">
            <v>680.40.85.690-6300.01</v>
          </cell>
          <cell r="B553" t="str">
            <v>6300.01</v>
          </cell>
          <cell r="C553" t="str">
            <v>680.40.85.690</v>
          </cell>
          <cell r="D553">
            <v>1000</v>
          </cell>
          <cell r="E553">
            <v>0</v>
          </cell>
          <cell r="F553">
            <v>1000</v>
          </cell>
          <cell r="G553">
            <v>0</v>
          </cell>
          <cell r="H553">
            <v>0</v>
          </cell>
          <cell r="I553">
            <v>1900.15</v>
          </cell>
          <cell r="J553">
            <v>-900.15</v>
          </cell>
          <cell r="K553">
            <v>1.9</v>
          </cell>
          <cell r="L553">
            <v>1378.24</v>
          </cell>
        </row>
        <row r="554">
          <cell r="A554" t="str">
            <v>680.40.85.015-6300.02</v>
          </cell>
          <cell r="B554" t="str">
            <v>6300.02</v>
          </cell>
          <cell r="C554" t="str">
            <v>680.40.85.015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  <cell r="L554">
            <v>0</v>
          </cell>
        </row>
        <row r="555">
          <cell r="A555" t="str">
            <v>680.40.85.015-6350.01</v>
          </cell>
          <cell r="B555" t="str">
            <v>6350.01</v>
          </cell>
          <cell r="C555" t="str">
            <v>680.40.85.015</v>
          </cell>
          <cell r="D555">
            <v>600</v>
          </cell>
          <cell r="E555">
            <v>0</v>
          </cell>
          <cell r="F555">
            <v>600</v>
          </cell>
          <cell r="G555">
            <v>0</v>
          </cell>
          <cell r="H555">
            <v>0</v>
          </cell>
          <cell r="I555">
            <v>0</v>
          </cell>
          <cell r="J555">
            <v>600</v>
          </cell>
          <cell r="K555">
            <v>0</v>
          </cell>
          <cell r="L555">
            <v>0</v>
          </cell>
        </row>
        <row r="556">
          <cell r="A556" t="str">
            <v>680.40.85.560-6350.01</v>
          </cell>
          <cell r="B556" t="str">
            <v>6350.01</v>
          </cell>
          <cell r="C556" t="str">
            <v>680.40.85.560</v>
          </cell>
          <cell r="D556">
            <v>10000</v>
          </cell>
          <cell r="E556">
            <v>0</v>
          </cell>
          <cell r="F556">
            <v>10000</v>
          </cell>
          <cell r="G556">
            <v>0</v>
          </cell>
          <cell r="H556">
            <v>0</v>
          </cell>
          <cell r="I556">
            <v>0</v>
          </cell>
          <cell r="J556">
            <v>10000</v>
          </cell>
          <cell r="K556">
            <v>0</v>
          </cell>
          <cell r="L556">
            <v>1935</v>
          </cell>
        </row>
        <row r="557">
          <cell r="A557" t="str">
            <v>680.40.85.700-6350.01</v>
          </cell>
          <cell r="B557" t="str">
            <v>6350.01</v>
          </cell>
          <cell r="C557" t="str">
            <v>680.40.85.700</v>
          </cell>
          <cell r="D557">
            <v>2000</v>
          </cell>
          <cell r="E557">
            <v>0</v>
          </cell>
          <cell r="F557">
            <v>2000</v>
          </cell>
          <cell r="G557">
            <v>0</v>
          </cell>
          <cell r="H557">
            <v>0</v>
          </cell>
          <cell r="I557">
            <v>0</v>
          </cell>
          <cell r="J557">
            <v>2000</v>
          </cell>
          <cell r="K557">
            <v>0</v>
          </cell>
          <cell r="L557">
            <v>0</v>
          </cell>
        </row>
        <row r="558">
          <cell r="A558" t="str">
            <v>680.40.85.015-6350.02</v>
          </cell>
          <cell r="B558" t="str">
            <v>6350.02</v>
          </cell>
          <cell r="C558" t="str">
            <v>680.40.85.015</v>
          </cell>
          <cell r="D558">
            <v>1200</v>
          </cell>
          <cell r="E558">
            <v>0</v>
          </cell>
          <cell r="F558">
            <v>1200</v>
          </cell>
          <cell r="G558">
            <v>0</v>
          </cell>
          <cell r="H558">
            <v>0</v>
          </cell>
          <cell r="I558">
            <v>387.54</v>
          </cell>
          <cell r="J558">
            <v>812.46</v>
          </cell>
          <cell r="K558">
            <v>0.32</v>
          </cell>
          <cell r="L558">
            <v>448.95</v>
          </cell>
        </row>
        <row r="559">
          <cell r="A559" t="str">
            <v>680.40.85.015-6350.03</v>
          </cell>
          <cell r="B559" t="str">
            <v>6350.03</v>
          </cell>
          <cell r="C559" t="str">
            <v>680.40.85.015</v>
          </cell>
          <cell r="D559">
            <v>1000</v>
          </cell>
          <cell r="E559">
            <v>0</v>
          </cell>
          <cell r="F559">
            <v>1000</v>
          </cell>
          <cell r="G559">
            <v>0</v>
          </cell>
          <cell r="H559">
            <v>0</v>
          </cell>
          <cell r="I559">
            <v>0</v>
          </cell>
          <cell r="J559">
            <v>1000</v>
          </cell>
          <cell r="K559">
            <v>0</v>
          </cell>
          <cell r="L559">
            <v>0</v>
          </cell>
        </row>
        <row r="560">
          <cell r="A560" t="str">
            <v>680.40.85.560-6350.03</v>
          </cell>
          <cell r="B560" t="str">
            <v>6350.03</v>
          </cell>
          <cell r="C560" t="str">
            <v>680.40.85.560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+++</v>
          </cell>
          <cell r="L560">
            <v>0</v>
          </cell>
        </row>
        <row r="561">
          <cell r="A561" t="str">
            <v>680.40.85.680-6350.03</v>
          </cell>
          <cell r="B561" t="str">
            <v>6350.03</v>
          </cell>
          <cell r="C561" t="str">
            <v>680.40.85.680</v>
          </cell>
          <cell r="D561">
            <v>3000</v>
          </cell>
          <cell r="E561">
            <v>0</v>
          </cell>
          <cell r="F561">
            <v>3000</v>
          </cell>
          <cell r="G561">
            <v>0</v>
          </cell>
          <cell r="H561">
            <v>0</v>
          </cell>
          <cell r="I561">
            <v>0</v>
          </cell>
          <cell r="J561">
            <v>3000</v>
          </cell>
          <cell r="K561">
            <v>0</v>
          </cell>
          <cell r="L561">
            <v>0</v>
          </cell>
        </row>
        <row r="562">
          <cell r="A562" t="str">
            <v>680.40.85.690-6350.03</v>
          </cell>
          <cell r="B562" t="str">
            <v>6350.03</v>
          </cell>
          <cell r="C562" t="str">
            <v>680.40.85.690</v>
          </cell>
          <cell r="D562">
            <v>15000</v>
          </cell>
          <cell r="E562">
            <v>0</v>
          </cell>
          <cell r="F562">
            <v>15000</v>
          </cell>
          <cell r="G562">
            <v>0</v>
          </cell>
          <cell r="H562">
            <v>0</v>
          </cell>
          <cell r="I562">
            <v>0</v>
          </cell>
          <cell r="J562">
            <v>15000</v>
          </cell>
          <cell r="K562">
            <v>0</v>
          </cell>
          <cell r="L562">
            <v>0</v>
          </cell>
        </row>
        <row r="563">
          <cell r="A563" t="str">
            <v>680.40.85.700-6350.03</v>
          </cell>
          <cell r="B563" t="str">
            <v>6350.03</v>
          </cell>
          <cell r="C563" t="str">
            <v>680.40.85.700</v>
          </cell>
          <cell r="D563">
            <v>10000</v>
          </cell>
          <cell r="E563">
            <v>0</v>
          </cell>
          <cell r="F563">
            <v>10000</v>
          </cell>
          <cell r="G563">
            <v>0</v>
          </cell>
          <cell r="H563">
            <v>0</v>
          </cell>
          <cell r="I563">
            <v>0</v>
          </cell>
          <cell r="J563">
            <v>10000</v>
          </cell>
          <cell r="K563">
            <v>0</v>
          </cell>
          <cell r="L563">
            <v>8322.7999999999993</v>
          </cell>
        </row>
        <row r="564">
          <cell r="A564" t="str">
            <v>700.40.85.015-6350.03</v>
          </cell>
          <cell r="B564" t="str">
            <v>6350.03</v>
          </cell>
          <cell r="C564" t="str">
            <v>700.40.85.015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+++</v>
          </cell>
          <cell r="L564">
            <v>0</v>
          </cell>
        </row>
        <row r="565">
          <cell r="A565" t="str">
            <v>680.40.85.560-6350.04</v>
          </cell>
          <cell r="B565" t="str">
            <v>6350.04</v>
          </cell>
          <cell r="C565" t="str">
            <v>680.40.85.560</v>
          </cell>
          <cell r="D565">
            <v>21000</v>
          </cell>
          <cell r="E565">
            <v>0</v>
          </cell>
          <cell r="F565">
            <v>21000</v>
          </cell>
          <cell r="G565">
            <v>0</v>
          </cell>
          <cell r="H565">
            <v>0</v>
          </cell>
          <cell r="I565">
            <v>901.4</v>
          </cell>
          <cell r="J565">
            <v>20098.599999999999</v>
          </cell>
          <cell r="K565">
            <v>0.04</v>
          </cell>
          <cell r="L565">
            <v>0</v>
          </cell>
        </row>
        <row r="566">
          <cell r="A566" t="str">
            <v>680.40.85.680-6350.04</v>
          </cell>
          <cell r="B566" t="str">
            <v>6350.04</v>
          </cell>
          <cell r="C566" t="str">
            <v>680.40.85.680</v>
          </cell>
          <cell r="D566">
            <v>28000</v>
          </cell>
          <cell r="E566">
            <v>0</v>
          </cell>
          <cell r="F566">
            <v>28000</v>
          </cell>
          <cell r="G566">
            <v>0</v>
          </cell>
          <cell r="H566">
            <v>0</v>
          </cell>
          <cell r="I566">
            <v>1352.11</v>
          </cell>
          <cell r="J566">
            <v>26647.89</v>
          </cell>
          <cell r="K566">
            <v>0.05</v>
          </cell>
          <cell r="L566">
            <v>2415</v>
          </cell>
        </row>
        <row r="567">
          <cell r="A567" t="str">
            <v>680.40.85.560-6375.02</v>
          </cell>
          <cell r="B567" t="str">
            <v>6375.02</v>
          </cell>
          <cell r="C567" t="str">
            <v>680.40.85.560</v>
          </cell>
          <cell r="D567">
            <v>5000</v>
          </cell>
          <cell r="E567">
            <v>0</v>
          </cell>
          <cell r="F567">
            <v>5000</v>
          </cell>
          <cell r="G567">
            <v>0</v>
          </cell>
          <cell r="H567">
            <v>0</v>
          </cell>
          <cell r="I567">
            <v>0</v>
          </cell>
          <cell r="J567">
            <v>5000</v>
          </cell>
          <cell r="K567">
            <v>0</v>
          </cell>
          <cell r="L567">
            <v>0</v>
          </cell>
        </row>
        <row r="568">
          <cell r="A568" t="str">
            <v>680.40.85.015-6375.08</v>
          </cell>
          <cell r="B568" t="str">
            <v>6375.08</v>
          </cell>
          <cell r="C568" t="str">
            <v>680.40.85.015</v>
          </cell>
          <cell r="D568">
            <v>2500</v>
          </cell>
          <cell r="E568">
            <v>0</v>
          </cell>
          <cell r="F568">
            <v>2500</v>
          </cell>
          <cell r="G568">
            <v>0</v>
          </cell>
          <cell r="H568">
            <v>0</v>
          </cell>
          <cell r="I568">
            <v>649.24</v>
          </cell>
          <cell r="J568">
            <v>1850.76</v>
          </cell>
          <cell r="K568">
            <v>0.26</v>
          </cell>
          <cell r="L568">
            <v>0</v>
          </cell>
        </row>
        <row r="569">
          <cell r="A569" t="str">
            <v>680.40.85.560-6375.08</v>
          </cell>
          <cell r="B569" t="str">
            <v>6375.08</v>
          </cell>
          <cell r="C569" t="str">
            <v>680.40.85.560</v>
          </cell>
          <cell r="D569">
            <v>90000</v>
          </cell>
          <cell r="E569">
            <v>0</v>
          </cell>
          <cell r="F569">
            <v>90000</v>
          </cell>
          <cell r="G569">
            <v>0</v>
          </cell>
          <cell r="H569">
            <v>0</v>
          </cell>
          <cell r="I569">
            <v>3567.49</v>
          </cell>
          <cell r="J569">
            <v>86432.51</v>
          </cell>
          <cell r="K569">
            <v>0.04</v>
          </cell>
          <cell r="L569">
            <v>4774</v>
          </cell>
        </row>
        <row r="570">
          <cell r="A570" t="str">
            <v>680.40.55.500-6400.01</v>
          </cell>
          <cell r="B570" t="str">
            <v>6400.01</v>
          </cell>
          <cell r="C570" t="str">
            <v>680.40.55.500</v>
          </cell>
          <cell r="D570">
            <v>3000</v>
          </cell>
          <cell r="E570">
            <v>0</v>
          </cell>
          <cell r="F570">
            <v>3000</v>
          </cell>
          <cell r="G570">
            <v>0</v>
          </cell>
          <cell r="H570">
            <v>0</v>
          </cell>
          <cell r="I570">
            <v>0</v>
          </cell>
          <cell r="J570">
            <v>3000</v>
          </cell>
          <cell r="K570">
            <v>0</v>
          </cell>
          <cell r="L570">
            <v>153.54</v>
          </cell>
        </row>
        <row r="571">
          <cell r="A571" t="str">
            <v>680.40.85.015-6400.01</v>
          </cell>
          <cell r="B571" t="str">
            <v>6400.01</v>
          </cell>
          <cell r="C571" t="str">
            <v>680.40.85.015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+++</v>
          </cell>
          <cell r="L571">
            <v>0</v>
          </cell>
        </row>
        <row r="572">
          <cell r="A572" t="str">
            <v>680.40.85.015-6400.02</v>
          </cell>
          <cell r="B572" t="str">
            <v>6400.02</v>
          </cell>
          <cell r="C572" t="str">
            <v>680.40.85.015</v>
          </cell>
          <cell r="D572">
            <v>5000</v>
          </cell>
          <cell r="E572">
            <v>-3200</v>
          </cell>
          <cell r="F572">
            <v>1800</v>
          </cell>
          <cell r="G572">
            <v>0</v>
          </cell>
          <cell r="H572">
            <v>0</v>
          </cell>
          <cell r="I572">
            <v>0</v>
          </cell>
          <cell r="J572">
            <v>1800</v>
          </cell>
          <cell r="K572">
            <v>0</v>
          </cell>
          <cell r="L572">
            <v>0</v>
          </cell>
        </row>
        <row r="573">
          <cell r="A573" t="str">
            <v>680.40.85.560-6400.02</v>
          </cell>
          <cell r="B573" t="str">
            <v>6400.02</v>
          </cell>
          <cell r="C573" t="str">
            <v>680.40.85.560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str">
            <v>+++</v>
          </cell>
          <cell r="L573">
            <v>0</v>
          </cell>
        </row>
        <row r="574">
          <cell r="A574" t="str">
            <v>680.40.85.680-6400.02</v>
          </cell>
          <cell r="B574" t="str">
            <v>6400.02</v>
          </cell>
          <cell r="C574" t="str">
            <v>680.40.85.680</v>
          </cell>
          <cell r="D574">
            <v>15000</v>
          </cell>
          <cell r="E574">
            <v>0</v>
          </cell>
          <cell r="F574">
            <v>15000</v>
          </cell>
          <cell r="G574">
            <v>0</v>
          </cell>
          <cell r="H574">
            <v>4117.8</v>
          </cell>
          <cell r="I574">
            <v>1790.3</v>
          </cell>
          <cell r="J574">
            <v>9091.9</v>
          </cell>
          <cell r="K574">
            <v>0.39</v>
          </cell>
          <cell r="L574">
            <v>1963.09</v>
          </cell>
        </row>
        <row r="575">
          <cell r="A575" t="str">
            <v>680.40.85.690-6400.02</v>
          </cell>
          <cell r="B575" t="str">
            <v>6400.02</v>
          </cell>
          <cell r="C575" t="str">
            <v>680.40.85.690</v>
          </cell>
          <cell r="D575">
            <v>15000</v>
          </cell>
          <cell r="E575">
            <v>0</v>
          </cell>
          <cell r="F575">
            <v>15000</v>
          </cell>
          <cell r="G575">
            <v>0</v>
          </cell>
          <cell r="H575">
            <v>1965.32</v>
          </cell>
          <cell r="I575">
            <v>8090.65</v>
          </cell>
          <cell r="J575">
            <v>4944.03</v>
          </cell>
          <cell r="K575">
            <v>0.67</v>
          </cell>
          <cell r="L575">
            <v>1903.07</v>
          </cell>
        </row>
        <row r="576">
          <cell r="A576" t="str">
            <v>680.40.85.015-6400.03</v>
          </cell>
          <cell r="B576" t="str">
            <v>6400.03</v>
          </cell>
          <cell r="C576" t="str">
            <v>680.40.85.015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str">
            <v>+++</v>
          </cell>
          <cell r="L576">
            <v>0</v>
          </cell>
        </row>
        <row r="577">
          <cell r="A577" t="str">
            <v>680.40.85.015-6400.04</v>
          </cell>
          <cell r="B577" t="str">
            <v>6400.04</v>
          </cell>
          <cell r="C577" t="str">
            <v>680.40.85.015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+++</v>
          </cell>
          <cell r="L577">
            <v>0</v>
          </cell>
        </row>
        <row r="578">
          <cell r="A578" t="str">
            <v>680.40.85.680-6400.04</v>
          </cell>
          <cell r="B578" t="str">
            <v>6400.04</v>
          </cell>
          <cell r="C578" t="str">
            <v>680.40.85.680</v>
          </cell>
          <cell r="D578">
            <v>5000</v>
          </cell>
          <cell r="E578">
            <v>0</v>
          </cell>
          <cell r="F578">
            <v>5000</v>
          </cell>
          <cell r="G578">
            <v>0</v>
          </cell>
          <cell r="H578">
            <v>0</v>
          </cell>
          <cell r="I578">
            <v>174.6</v>
          </cell>
          <cell r="J578">
            <v>4825.3999999999996</v>
          </cell>
          <cell r="K578">
            <v>0.03</v>
          </cell>
          <cell r="L578">
            <v>169.86</v>
          </cell>
        </row>
        <row r="579">
          <cell r="A579" t="str">
            <v>680.40.85.690-6400.04</v>
          </cell>
          <cell r="B579" t="str">
            <v>6400.04</v>
          </cell>
          <cell r="C579" t="str">
            <v>680.40.85.690</v>
          </cell>
          <cell r="D579">
            <v>3000</v>
          </cell>
          <cell r="E579">
            <v>0</v>
          </cell>
          <cell r="F579">
            <v>3000</v>
          </cell>
          <cell r="G579">
            <v>0</v>
          </cell>
          <cell r="H579">
            <v>0</v>
          </cell>
          <cell r="I579">
            <v>1135.6099999999999</v>
          </cell>
          <cell r="J579">
            <v>1864.39</v>
          </cell>
          <cell r="K579">
            <v>0.38</v>
          </cell>
          <cell r="L579">
            <v>0</v>
          </cell>
        </row>
        <row r="580">
          <cell r="A580" t="str">
            <v>700.40.85.015-6400.04</v>
          </cell>
          <cell r="B580" t="str">
            <v>6400.04</v>
          </cell>
          <cell r="C580" t="str">
            <v>700.40.85.015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str">
            <v>+++</v>
          </cell>
          <cell r="L580">
            <v>0</v>
          </cell>
        </row>
        <row r="581">
          <cell r="A581" t="str">
            <v>680.40.60.520-6400.05</v>
          </cell>
          <cell r="B581" t="str">
            <v>6400.05</v>
          </cell>
          <cell r="C581" t="str">
            <v>680.40.60.520</v>
          </cell>
          <cell r="D581">
            <v>15000</v>
          </cell>
          <cell r="E581">
            <v>0</v>
          </cell>
          <cell r="F581">
            <v>15000</v>
          </cell>
          <cell r="G581">
            <v>0</v>
          </cell>
          <cell r="H581">
            <v>0</v>
          </cell>
          <cell r="I581">
            <v>3167.71</v>
          </cell>
          <cell r="J581">
            <v>11832.29</v>
          </cell>
          <cell r="K581">
            <v>0.21</v>
          </cell>
          <cell r="L581">
            <v>2592.9899999999998</v>
          </cell>
        </row>
        <row r="582">
          <cell r="A582" t="str">
            <v>680.40.60.530-6400.05</v>
          </cell>
          <cell r="B582" t="str">
            <v>6400.05</v>
          </cell>
          <cell r="C582" t="str">
            <v>680.40.60.530</v>
          </cell>
          <cell r="D582">
            <v>8000</v>
          </cell>
          <cell r="E582">
            <v>0</v>
          </cell>
          <cell r="F582">
            <v>8000</v>
          </cell>
          <cell r="G582">
            <v>0</v>
          </cell>
          <cell r="H582">
            <v>0</v>
          </cell>
          <cell r="I582">
            <v>1133.79</v>
          </cell>
          <cell r="J582">
            <v>6866.21</v>
          </cell>
          <cell r="K582">
            <v>0.14000000000000001</v>
          </cell>
          <cell r="L582">
            <v>1641.76</v>
          </cell>
        </row>
        <row r="583">
          <cell r="A583" t="str">
            <v>680.40.85.015-6400.05</v>
          </cell>
          <cell r="B583" t="str">
            <v>6400.05</v>
          </cell>
          <cell r="C583" t="str">
            <v>680.40.85.015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+++</v>
          </cell>
          <cell r="L583">
            <v>0</v>
          </cell>
        </row>
        <row r="584">
          <cell r="A584" t="str">
            <v>680.40.85.015-6400.07</v>
          </cell>
          <cell r="B584" t="str">
            <v>6400.07</v>
          </cell>
          <cell r="C584" t="str">
            <v>680.40.85.015</v>
          </cell>
          <cell r="D584">
            <v>500</v>
          </cell>
          <cell r="E584">
            <v>0</v>
          </cell>
          <cell r="F584">
            <v>500</v>
          </cell>
          <cell r="G584">
            <v>0</v>
          </cell>
          <cell r="H584">
            <v>0</v>
          </cell>
          <cell r="I584">
            <v>0</v>
          </cell>
          <cell r="J584">
            <v>500</v>
          </cell>
          <cell r="K584">
            <v>0</v>
          </cell>
          <cell r="L584">
            <v>14.85</v>
          </cell>
        </row>
        <row r="585">
          <cell r="A585" t="str">
            <v>680.40.85.560-6400.07</v>
          </cell>
          <cell r="B585" t="str">
            <v>6400.07</v>
          </cell>
          <cell r="C585" t="str">
            <v>680.40.85.560</v>
          </cell>
          <cell r="D585">
            <v>500</v>
          </cell>
          <cell r="E585">
            <v>0</v>
          </cell>
          <cell r="F585">
            <v>500</v>
          </cell>
          <cell r="G585">
            <v>0</v>
          </cell>
          <cell r="H585">
            <v>0</v>
          </cell>
          <cell r="I585">
            <v>0</v>
          </cell>
          <cell r="J585">
            <v>500</v>
          </cell>
          <cell r="K585">
            <v>0</v>
          </cell>
          <cell r="L585">
            <v>0</v>
          </cell>
        </row>
        <row r="586">
          <cell r="A586" t="str">
            <v>680.40.85.680-6400.07</v>
          </cell>
          <cell r="B586" t="str">
            <v>6400.07</v>
          </cell>
          <cell r="C586" t="str">
            <v>680.40.85.680</v>
          </cell>
          <cell r="D586">
            <v>500</v>
          </cell>
          <cell r="E586">
            <v>0</v>
          </cell>
          <cell r="F586">
            <v>500</v>
          </cell>
          <cell r="G586">
            <v>0</v>
          </cell>
          <cell r="H586">
            <v>0</v>
          </cell>
          <cell r="I586">
            <v>0</v>
          </cell>
          <cell r="J586">
            <v>500</v>
          </cell>
          <cell r="K586">
            <v>0</v>
          </cell>
          <cell r="L586">
            <v>0</v>
          </cell>
        </row>
        <row r="587">
          <cell r="A587" t="str">
            <v>680.40.85.690-6400.07</v>
          </cell>
          <cell r="B587" t="str">
            <v>6400.07</v>
          </cell>
          <cell r="C587" t="str">
            <v>680.40.85.690</v>
          </cell>
          <cell r="D587">
            <v>500</v>
          </cell>
          <cell r="E587">
            <v>0</v>
          </cell>
          <cell r="F587">
            <v>500</v>
          </cell>
          <cell r="G587">
            <v>0</v>
          </cell>
          <cell r="H587">
            <v>0</v>
          </cell>
          <cell r="I587">
            <v>0</v>
          </cell>
          <cell r="J587">
            <v>500</v>
          </cell>
          <cell r="K587">
            <v>0</v>
          </cell>
          <cell r="L587">
            <v>0</v>
          </cell>
        </row>
        <row r="588">
          <cell r="A588" t="str">
            <v>680.40.85.700-6400.07</v>
          </cell>
          <cell r="B588" t="str">
            <v>6400.07</v>
          </cell>
          <cell r="C588" t="str">
            <v>680.40.85.700</v>
          </cell>
          <cell r="D588">
            <v>500</v>
          </cell>
          <cell r="E588">
            <v>0</v>
          </cell>
          <cell r="F588">
            <v>500</v>
          </cell>
          <cell r="G588">
            <v>0</v>
          </cell>
          <cell r="H588">
            <v>0</v>
          </cell>
          <cell r="I588">
            <v>0</v>
          </cell>
          <cell r="J588">
            <v>500</v>
          </cell>
          <cell r="K588">
            <v>0</v>
          </cell>
          <cell r="L588">
            <v>0</v>
          </cell>
        </row>
        <row r="589">
          <cell r="A589" t="str">
            <v>680.40.85.680-6400.09</v>
          </cell>
          <cell r="B589" t="str">
            <v>6400.09</v>
          </cell>
          <cell r="C589" t="str">
            <v>680.40.85.680</v>
          </cell>
          <cell r="D589">
            <v>100000</v>
          </cell>
          <cell r="E589">
            <v>0</v>
          </cell>
          <cell r="F589">
            <v>100000</v>
          </cell>
          <cell r="G589">
            <v>0</v>
          </cell>
          <cell r="H589">
            <v>11986</v>
          </cell>
          <cell r="I589">
            <v>0</v>
          </cell>
          <cell r="J589">
            <v>88014</v>
          </cell>
          <cell r="K589">
            <v>0.12</v>
          </cell>
          <cell r="L589">
            <v>870</v>
          </cell>
        </row>
        <row r="590">
          <cell r="A590" t="str">
            <v>680.40.85.560-6400.19</v>
          </cell>
          <cell r="B590" t="str">
            <v>6400.19</v>
          </cell>
          <cell r="C590" t="str">
            <v>680.40.85.560</v>
          </cell>
          <cell r="D590">
            <v>25000</v>
          </cell>
          <cell r="E590">
            <v>0</v>
          </cell>
          <cell r="F590">
            <v>25000</v>
          </cell>
          <cell r="G590">
            <v>0</v>
          </cell>
          <cell r="H590">
            <v>0</v>
          </cell>
          <cell r="I590">
            <v>0</v>
          </cell>
          <cell r="J590">
            <v>25000</v>
          </cell>
          <cell r="K590">
            <v>0</v>
          </cell>
          <cell r="L590">
            <v>3500</v>
          </cell>
        </row>
        <row r="591">
          <cell r="A591" t="str">
            <v>680.40.85.680-6400.19</v>
          </cell>
          <cell r="B591" t="str">
            <v>6400.19</v>
          </cell>
          <cell r="C591" t="str">
            <v>680.40.85.680</v>
          </cell>
          <cell r="D591">
            <v>20000</v>
          </cell>
          <cell r="E591">
            <v>0</v>
          </cell>
          <cell r="F591">
            <v>20000</v>
          </cell>
          <cell r="G591">
            <v>0</v>
          </cell>
          <cell r="H591">
            <v>0</v>
          </cell>
          <cell r="I591">
            <v>0</v>
          </cell>
          <cell r="J591">
            <v>20000</v>
          </cell>
          <cell r="K591">
            <v>0</v>
          </cell>
          <cell r="L591">
            <v>4500</v>
          </cell>
        </row>
        <row r="592">
          <cell r="A592" t="str">
            <v>680.40.85.015-6400.20</v>
          </cell>
          <cell r="B592" t="str">
            <v>6400.20</v>
          </cell>
          <cell r="C592" t="str">
            <v>680.40.85.015</v>
          </cell>
          <cell r="D592">
            <v>5000</v>
          </cell>
          <cell r="E592">
            <v>0</v>
          </cell>
          <cell r="F592">
            <v>5000</v>
          </cell>
          <cell r="G592">
            <v>0</v>
          </cell>
          <cell r="H592">
            <v>0</v>
          </cell>
          <cell r="I592">
            <v>122</v>
          </cell>
          <cell r="J592">
            <v>4878</v>
          </cell>
          <cell r="K592">
            <v>0.02</v>
          </cell>
          <cell r="L592">
            <v>122</v>
          </cell>
        </row>
        <row r="593">
          <cell r="A593" t="str">
            <v>680.40.85.015-6500.01</v>
          </cell>
          <cell r="B593" t="str">
            <v>6500.01</v>
          </cell>
          <cell r="C593" t="str">
            <v>680.40.85.015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+++</v>
          </cell>
          <cell r="L593">
            <v>0</v>
          </cell>
        </row>
        <row r="594">
          <cell r="A594" t="str">
            <v>680.40.85.015-6500.04</v>
          </cell>
          <cell r="B594" t="str">
            <v>6500.04</v>
          </cell>
          <cell r="C594" t="str">
            <v>680.40.85.015</v>
          </cell>
          <cell r="D594">
            <v>164614</v>
          </cell>
          <cell r="E594">
            <v>0</v>
          </cell>
          <cell r="F594">
            <v>164614</v>
          </cell>
          <cell r="G594">
            <v>0</v>
          </cell>
          <cell r="H594">
            <v>0</v>
          </cell>
          <cell r="I594">
            <v>0</v>
          </cell>
          <cell r="J594">
            <v>164614</v>
          </cell>
          <cell r="K594">
            <v>0</v>
          </cell>
          <cell r="L594">
            <v>41152.5</v>
          </cell>
        </row>
        <row r="595">
          <cell r="A595" t="str">
            <v>680.40.85.015-6600.01</v>
          </cell>
          <cell r="B595" t="str">
            <v>6600.01</v>
          </cell>
          <cell r="C595" t="str">
            <v>680.40.85.015</v>
          </cell>
          <cell r="D595">
            <v>1500</v>
          </cell>
          <cell r="E595">
            <v>0</v>
          </cell>
          <cell r="F595">
            <v>1500</v>
          </cell>
          <cell r="G595">
            <v>0</v>
          </cell>
          <cell r="H595">
            <v>0</v>
          </cell>
          <cell r="I595">
            <v>0</v>
          </cell>
          <cell r="J595">
            <v>1500</v>
          </cell>
          <cell r="K595">
            <v>0</v>
          </cell>
          <cell r="L595">
            <v>0</v>
          </cell>
        </row>
        <row r="596">
          <cell r="A596" t="str">
            <v>680.40.85.560-6600.01</v>
          </cell>
          <cell r="B596" t="str">
            <v>6600.01</v>
          </cell>
          <cell r="C596" t="str">
            <v>680.40.85.560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+++</v>
          </cell>
          <cell r="L596">
            <v>0</v>
          </cell>
        </row>
        <row r="597">
          <cell r="A597" t="str">
            <v>680.40.85.680-6600.01</v>
          </cell>
          <cell r="B597" t="str">
            <v>6600.01</v>
          </cell>
          <cell r="C597" t="str">
            <v>680.40.85.680</v>
          </cell>
          <cell r="D597">
            <v>250</v>
          </cell>
          <cell r="E597">
            <v>0</v>
          </cell>
          <cell r="F597">
            <v>250</v>
          </cell>
          <cell r="G597">
            <v>0</v>
          </cell>
          <cell r="H597">
            <v>0</v>
          </cell>
          <cell r="I597">
            <v>0</v>
          </cell>
          <cell r="J597">
            <v>250</v>
          </cell>
          <cell r="K597">
            <v>0</v>
          </cell>
          <cell r="L597">
            <v>0</v>
          </cell>
        </row>
        <row r="598">
          <cell r="A598" t="str">
            <v>680.40.85.690-6600.01</v>
          </cell>
          <cell r="B598" t="str">
            <v>6600.01</v>
          </cell>
          <cell r="C598" t="str">
            <v>680.40.85.690</v>
          </cell>
          <cell r="D598">
            <v>500</v>
          </cell>
          <cell r="E598">
            <v>0</v>
          </cell>
          <cell r="F598">
            <v>500</v>
          </cell>
          <cell r="G598">
            <v>0</v>
          </cell>
          <cell r="H598">
            <v>0</v>
          </cell>
          <cell r="I598">
            <v>61.54</v>
          </cell>
          <cell r="J598">
            <v>438.46</v>
          </cell>
          <cell r="K598">
            <v>0.12</v>
          </cell>
          <cell r="L598">
            <v>171.28</v>
          </cell>
        </row>
        <row r="599">
          <cell r="A599" t="str">
            <v>680.40.85.700-6600.01</v>
          </cell>
          <cell r="B599" t="str">
            <v>6600.01</v>
          </cell>
          <cell r="C599" t="str">
            <v>680.40.85.700</v>
          </cell>
          <cell r="D599">
            <v>500</v>
          </cell>
          <cell r="E599">
            <v>0</v>
          </cell>
          <cell r="F599">
            <v>500</v>
          </cell>
          <cell r="G599">
            <v>0</v>
          </cell>
          <cell r="H599">
            <v>0</v>
          </cell>
          <cell r="I599">
            <v>0</v>
          </cell>
          <cell r="J599">
            <v>500</v>
          </cell>
          <cell r="K599">
            <v>0</v>
          </cell>
          <cell r="L599">
            <v>0</v>
          </cell>
        </row>
        <row r="600">
          <cell r="A600" t="str">
            <v>680.40.85.015-6600.03</v>
          </cell>
          <cell r="B600" t="str">
            <v>6600.03</v>
          </cell>
          <cell r="C600" t="str">
            <v>680.40.85.015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str">
            <v>+++</v>
          </cell>
          <cell r="L600">
            <v>0</v>
          </cell>
        </row>
        <row r="601">
          <cell r="A601" t="str">
            <v>680.05.00.160-6600.04</v>
          </cell>
          <cell r="B601" t="str">
            <v>6600.04</v>
          </cell>
          <cell r="C601" t="str">
            <v>680.05.00.160</v>
          </cell>
          <cell r="D601">
            <v>1200</v>
          </cell>
          <cell r="E601">
            <v>0</v>
          </cell>
          <cell r="F601">
            <v>1200</v>
          </cell>
          <cell r="G601">
            <v>0</v>
          </cell>
          <cell r="H601">
            <v>0</v>
          </cell>
          <cell r="I601">
            <v>0</v>
          </cell>
          <cell r="J601">
            <v>1200</v>
          </cell>
          <cell r="K601">
            <v>0</v>
          </cell>
          <cell r="L601">
            <v>0</v>
          </cell>
        </row>
        <row r="602">
          <cell r="A602" t="str">
            <v>680.40.50.001-6600.04</v>
          </cell>
          <cell r="B602" t="str">
            <v>6600.04</v>
          </cell>
          <cell r="C602" t="str">
            <v>680.40.50.001</v>
          </cell>
          <cell r="D602">
            <v>6000</v>
          </cell>
          <cell r="E602">
            <v>0</v>
          </cell>
          <cell r="F602">
            <v>6000</v>
          </cell>
          <cell r="G602">
            <v>0</v>
          </cell>
          <cell r="H602">
            <v>0</v>
          </cell>
          <cell r="I602">
            <v>0</v>
          </cell>
          <cell r="J602">
            <v>6000</v>
          </cell>
          <cell r="K602">
            <v>0</v>
          </cell>
          <cell r="L602">
            <v>2790.11</v>
          </cell>
        </row>
        <row r="603">
          <cell r="A603" t="str">
            <v>680.40.85.015-6600.04</v>
          </cell>
          <cell r="B603" t="str">
            <v>6600.04</v>
          </cell>
          <cell r="C603" t="str">
            <v>680.40.85.015</v>
          </cell>
          <cell r="D603">
            <v>5000</v>
          </cell>
          <cell r="E603">
            <v>0</v>
          </cell>
          <cell r="F603">
            <v>5000</v>
          </cell>
          <cell r="G603">
            <v>0</v>
          </cell>
          <cell r="H603">
            <v>0</v>
          </cell>
          <cell r="I603">
            <v>1195.2</v>
          </cell>
          <cell r="J603">
            <v>3804.8</v>
          </cell>
          <cell r="K603">
            <v>0.24</v>
          </cell>
          <cell r="L603">
            <v>1195.2</v>
          </cell>
        </row>
        <row r="604">
          <cell r="A604" t="str">
            <v>680.40.85.560-6600.04</v>
          </cell>
          <cell r="B604" t="str">
            <v>6600.04</v>
          </cell>
          <cell r="C604" t="str">
            <v>680.40.85.560</v>
          </cell>
          <cell r="D604">
            <v>5000</v>
          </cell>
          <cell r="E604">
            <v>0</v>
          </cell>
          <cell r="F604">
            <v>5000</v>
          </cell>
          <cell r="G604">
            <v>0</v>
          </cell>
          <cell r="H604">
            <v>0</v>
          </cell>
          <cell r="I604">
            <v>1195.2</v>
          </cell>
          <cell r="J604">
            <v>3804.8</v>
          </cell>
          <cell r="K604">
            <v>0.24</v>
          </cell>
          <cell r="L604">
            <v>1415.2</v>
          </cell>
        </row>
        <row r="605">
          <cell r="A605" t="str">
            <v>680.40.85.680-6600.04</v>
          </cell>
          <cell r="B605" t="str">
            <v>6600.04</v>
          </cell>
          <cell r="C605" t="str">
            <v>680.40.85.680</v>
          </cell>
          <cell r="D605">
            <v>4000</v>
          </cell>
          <cell r="E605">
            <v>0</v>
          </cell>
          <cell r="F605">
            <v>4000</v>
          </cell>
          <cell r="G605">
            <v>0</v>
          </cell>
          <cell r="H605">
            <v>0</v>
          </cell>
          <cell r="I605">
            <v>1315.2</v>
          </cell>
          <cell r="J605">
            <v>2684.8</v>
          </cell>
          <cell r="K605">
            <v>0.33</v>
          </cell>
          <cell r="L605">
            <v>1394.2</v>
          </cell>
        </row>
        <row r="606">
          <cell r="A606" t="str">
            <v>680.40.85.690-6600.04</v>
          </cell>
          <cell r="B606" t="str">
            <v>6600.04</v>
          </cell>
          <cell r="C606" t="str">
            <v>680.40.85.690</v>
          </cell>
          <cell r="D606">
            <v>5500</v>
          </cell>
          <cell r="E606">
            <v>0</v>
          </cell>
          <cell r="F606">
            <v>5500</v>
          </cell>
          <cell r="G606">
            <v>0</v>
          </cell>
          <cell r="H606">
            <v>0</v>
          </cell>
          <cell r="I606">
            <v>1195.2</v>
          </cell>
          <cell r="J606">
            <v>4304.8</v>
          </cell>
          <cell r="K606">
            <v>0.22</v>
          </cell>
          <cell r="L606">
            <v>1361.7</v>
          </cell>
        </row>
        <row r="607">
          <cell r="A607" t="str">
            <v>680.40.85.700-6600.04</v>
          </cell>
          <cell r="B607" t="str">
            <v>6600.04</v>
          </cell>
          <cell r="C607" t="str">
            <v>680.40.85.700</v>
          </cell>
          <cell r="D607">
            <v>5500</v>
          </cell>
          <cell r="E607">
            <v>0</v>
          </cell>
          <cell r="F607">
            <v>5500</v>
          </cell>
          <cell r="G607">
            <v>0</v>
          </cell>
          <cell r="H607">
            <v>0</v>
          </cell>
          <cell r="I607">
            <v>1195.2</v>
          </cell>
          <cell r="J607">
            <v>4304.8</v>
          </cell>
          <cell r="K607">
            <v>0.22</v>
          </cell>
          <cell r="L607">
            <v>1235.2</v>
          </cell>
        </row>
        <row r="608">
          <cell r="A608" t="str">
            <v>690.40.85.015-6600.04</v>
          </cell>
          <cell r="B608" t="str">
            <v>6600.04</v>
          </cell>
          <cell r="C608" t="str">
            <v>690.40.85.015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 t="str">
            <v>+++</v>
          </cell>
          <cell r="L608">
            <v>0</v>
          </cell>
        </row>
        <row r="609">
          <cell r="A609" t="str">
            <v>700.40.85.015-6600.04</v>
          </cell>
          <cell r="B609" t="str">
            <v>6600.04</v>
          </cell>
          <cell r="C609" t="str">
            <v>700.40.85.015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 t="str">
            <v>+++</v>
          </cell>
          <cell r="L609">
            <v>0</v>
          </cell>
        </row>
        <row r="610">
          <cell r="A610" t="str">
            <v>680.40.85.560-6600.05</v>
          </cell>
          <cell r="B610" t="str">
            <v>6600.05</v>
          </cell>
          <cell r="C610" t="str">
            <v>680.40.85.560</v>
          </cell>
          <cell r="D610">
            <v>4000</v>
          </cell>
          <cell r="E610">
            <v>0</v>
          </cell>
          <cell r="F610">
            <v>4000</v>
          </cell>
          <cell r="G610">
            <v>0</v>
          </cell>
          <cell r="H610">
            <v>0</v>
          </cell>
          <cell r="I610">
            <v>807.33</v>
          </cell>
          <cell r="J610">
            <v>3192.67</v>
          </cell>
          <cell r="K610">
            <v>0.2</v>
          </cell>
          <cell r="L610">
            <v>53.56</v>
          </cell>
        </row>
        <row r="611">
          <cell r="A611" t="str">
            <v>680.40.85.015-6600.06</v>
          </cell>
          <cell r="B611" t="str">
            <v>6600.06</v>
          </cell>
          <cell r="C611" t="str">
            <v>680.40.85.015</v>
          </cell>
          <cell r="D611">
            <v>40000</v>
          </cell>
          <cell r="E611">
            <v>3200</v>
          </cell>
          <cell r="F611">
            <v>43200</v>
          </cell>
          <cell r="G611">
            <v>0</v>
          </cell>
          <cell r="H611">
            <v>0</v>
          </cell>
          <cell r="I611">
            <v>10500</v>
          </cell>
          <cell r="J611">
            <v>32700</v>
          </cell>
          <cell r="K611">
            <v>0.24</v>
          </cell>
          <cell r="L611">
            <v>9300</v>
          </cell>
        </row>
        <row r="612">
          <cell r="A612" t="str">
            <v>680.05.00.160-6600.07</v>
          </cell>
          <cell r="B612" t="str">
            <v>6600.07</v>
          </cell>
          <cell r="C612" t="str">
            <v>680.05.00.160</v>
          </cell>
          <cell r="D612">
            <v>50</v>
          </cell>
          <cell r="E612">
            <v>0</v>
          </cell>
          <cell r="F612">
            <v>50</v>
          </cell>
          <cell r="G612">
            <v>0</v>
          </cell>
          <cell r="H612">
            <v>0</v>
          </cell>
          <cell r="I612">
            <v>0</v>
          </cell>
          <cell r="J612">
            <v>50</v>
          </cell>
          <cell r="K612">
            <v>0</v>
          </cell>
          <cell r="L612">
            <v>50</v>
          </cell>
        </row>
        <row r="613">
          <cell r="A613" t="str">
            <v>680.40.50.001-6600.07</v>
          </cell>
          <cell r="B613" t="str">
            <v>6600.07</v>
          </cell>
          <cell r="C613" t="str">
            <v>680.40.50.001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 t="str">
            <v>+++</v>
          </cell>
          <cell r="L613">
            <v>0</v>
          </cell>
        </row>
        <row r="614">
          <cell r="A614" t="str">
            <v>680.40.55.500-6600.07</v>
          </cell>
          <cell r="B614" t="str">
            <v>6600.07</v>
          </cell>
          <cell r="C614" t="str">
            <v>680.40.55.500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 t="str">
            <v>+++</v>
          </cell>
          <cell r="L614">
            <v>0</v>
          </cell>
        </row>
        <row r="615">
          <cell r="A615" t="str">
            <v>680.40.85.015-6600.07</v>
          </cell>
          <cell r="B615" t="str">
            <v>6600.07</v>
          </cell>
          <cell r="C615" t="str">
            <v>680.40.85.015</v>
          </cell>
          <cell r="D615">
            <v>600</v>
          </cell>
          <cell r="E615">
            <v>0</v>
          </cell>
          <cell r="F615">
            <v>600</v>
          </cell>
          <cell r="G615">
            <v>0</v>
          </cell>
          <cell r="H615">
            <v>0</v>
          </cell>
          <cell r="I615">
            <v>0</v>
          </cell>
          <cell r="J615">
            <v>600</v>
          </cell>
          <cell r="K615">
            <v>0</v>
          </cell>
          <cell r="L615">
            <v>0</v>
          </cell>
        </row>
        <row r="616">
          <cell r="A616" t="str">
            <v>680.40.85.560-6600.07</v>
          </cell>
          <cell r="B616" t="str">
            <v>6600.07</v>
          </cell>
          <cell r="C616" t="str">
            <v>680.40.85.560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 t="str">
            <v>+++</v>
          </cell>
          <cell r="L616">
            <v>0</v>
          </cell>
        </row>
        <row r="617">
          <cell r="A617" t="str">
            <v>680.40.85.680-6600.07</v>
          </cell>
          <cell r="B617" t="str">
            <v>6600.07</v>
          </cell>
          <cell r="C617" t="str">
            <v>680.40.85.680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 t="str">
            <v>+++</v>
          </cell>
          <cell r="L617">
            <v>0</v>
          </cell>
        </row>
        <row r="618">
          <cell r="A618" t="str">
            <v>680.40.85.690-6600.07</v>
          </cell>
          <cell r="B618" t="str">
            <v>6600.07</v>
          </cell>
          <cell r="C618" t="str">
            <v>680.40.85.690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 t="str">
            <v>+++</v>
          </cell>
          <cell r="L618">
            <v>0</v>
          </cell>
        </row>
        <row r="619">
          <cell r="A619" t="str">
            <v>680.40.85.015-6600.16</v>
          </cell>
          <cell r="B619" t="str">
            <v>6600.16</v>
          </cell>
          <cell r="C619" t="str">
            <v>680.40.85.015</v>
          </cell>
          <cell r="D619">
            <v>14080</v>
          </cell>
          <cell r="E619">
            <v>0</v>
          </cell>
          <cell r="F619">
            <v>14080</v>
          </cell>
          <cell r="G619">
            <v>0</v>
          </cell>
          <cell r="H619">
            <v>0</v>
          </cell>
          <cell r="I619">
            <v>0</v>
          </cell>
          <cell r="J619">
            <v>14080</v>
          </cell>
          <cell r="K619">
            <v>0</v>
          </cell>
          <cell r="L619">
            <v>0</v>
          </cell>
        </row>
        <row r="620">
          <cell r="A620" t="str">
            <v>680.40.85.015-6600.25</v>
          </cell>
          <cell r="B620" t="str">
            <v>6600.25</v>
          </cell>
          <cell r="C620" t="str">
            <v>680.40.85.015</v>
          </cell>
          <cell r="D620">
            <v>1201680</v>
          </cell>
          <cell r="E620">
            <v>0</v>
          </cell>
          <cell r="F620">
            <v>1201680</v>
          </cell>
          <cell r="G620">
            <v>0</v>
          </cell>
          <cell r="H620">
            <v>0</v>
          </cell>
          <cell r="I620">
            <v>0</v>
          </cell>
          <cell r="J620">
            <v>1201680</v>
          </cell>
          <cell r="K620">
            <v>0</v>
          </cell>
          <cell r="L620">
            <v>300420</v>
          </cell>
        </row>
        <row r="621">
          <cell r="A621" t="str">
            <v>690.40.85.015-6600.25</v>
          </cell>
          <cell r="B621" t="str">
            <v>6600.25</v>
          </cell>
          <cell r="C621" t="str">
            <v>690.40.85.015</v>
          </cell>
          <cell r="D621">
            <v>59180</v>
          </cell>
          <cell r="E621">
            <v>0</v>
          </cell>
          <cell r="F621">
            <v>59180</v>
          </cell>
          <cell r="G621">
            <v>0</v>
          </cell>
          <cell r="H621">
            <v>0</v>
          </cell>
          <cell r="I621">
            <v>0</v>
          </cell>
          <cell r="J621">
            <v>59180</v>
          </cell>
          <cell r="K621">
            <v>0</v>
          </cell>
          <cell r="L621">
            <v>14795.07</v>
          </cell>
        </row>
        <row r="622">
          <cell r="A622" t="str">
            <v>700.40.85.015-6600.25</v>
          </cell>
          <cell r="B622" t="str">
            <v>6600.25</v>
          </cell>
          <cell r="C622" t="str">
            <v>700.40.85.015</v>
          </cell>
          <cell r="D622">
            <v>63790</v>
          </cell>
          <cell r="E622">
            <v>0</v>
          </cell>
          <cell r="F622">
            <v>63790</v>
          </cell>
          <cell r="G622">
            <v>0</v>
          </cell>
          <cell r="H622">
            <v>0</v>
          </cell>
          <cell r="I622">
            <v>0</v>
          </cell>
          <cell r="J622">
            <v>63790</v>
          </cell>
          <cell r="K622">
            <v>0</v>
          </cell>
          <cell r="L622">
            <v>15947.53</v>
          </cell>
        </row>
        <row r="623">
          <cell r="A623" t="str">
            <v>680.40.85.015-6600.26</v>
          </cell>
          <cell r="B623" t="str">
            <v>6600.26</v>
          </cell>
          <cell r="C623" t="str">
            <v>680.40.85.015</v>
          </cell>
          <cell r="D623">
            <v>107280</v>
          </cell>
          <cell r="E623">
            <v>0</v>
          </cell>
          <cell r="F623">
            <v>107280</v>
          </cell>
          <cell r="G623">
            <v>0</v>
          </cell>
          <cell r="H623">
            <v>0</v>
          </cell>
          <cell r="I623">
            <v>0</v>
          </cell>
          <cell r="J623">
            <v>107280</v>
          </cell>
          <cell r="K623">
            <v>0</v>
          </cell>
          <cell r="L623">
            <v>26820</v>
          </cell>
        </row>
        <row r="624">
          <cell r="A624" t="str">
            <v>690.40.85.015-6600.26</v>
          </cell>
          <cell r="B624" t="str">
            <v>6600.26</v>
          </cell>
          <cell r="C624" t="str">
            <v>690.40.85.015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 t="str">
            <v>+++</v>
          </cell>
          <cell r="L624">
            <v>0</v>
          </cell>
        </row>
        <row r="625">
          <cell r="A625" t="str">
            <v>700.40.85.015-6600.26</v>
          </cell>
          <cell r="B625" t="str">
            <v>6600.26</v>
          </cell>
          <cell r="C625" t="str">
            <v>700.40.85.015</v>
          </cell>
          <cell r="D625">
            <v>1200</v>
          </cell>
          <cell r="E625">
            <v>0</v>
          </cell>
          <cell r="F625">
            <v>1200</v>
          </cell>
          <cell r="G625">
            <v>0</v>
          </cell>
          <cell r="H625">
            <v>0</v>
          </cell>
          <cell r="I625">
            <v>0</v>
          </cell>
          <cell r="J625">
            <v>1200</v>
          </cell>
          <cell r="K625">
            <v>0</v>
          </cell>
          <cell r="L625">
            <v>200</v>
          </cell>
        </row>
        <row r="626">
          <cell r="A626" t="str">
            <v>680.40.85.015-6600.28</v>
          </cell>
          <cell r="B626" t="str">
            <v>6600.28</v>
          </cell>
          <cell r="C626" t="str">
            <v>680.40.85.015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 t="str">
            <v>+++</v>
          </cell>
          <cell r="L626">
            <v>0</v>
          </cell>
        </row>
        <row r="627">
          <cell r="A627" t="str">
            <v>680.40.85.015-6600.32</v>
          </cell>
          <cell r="B627" t="str">
            <v>6600.32</v>
          </cell>
          <cell r="C627" t="str">
            <v>680.40.85.015</v>
          </cell>
          <cell r="D627">
            <v>127760</v>
          </cell>
          <cell r="E627">
            <v>0</v>
          </cell>
          <cell r="F627">
            <v>127760</v>
          </cell>
          <cell r="G627">
            <v>0</v>
          </cell>
          <cell r="H627">
            <v>0</v>
          </cell>
          <cell r="I627">
            <v>0</v>
          </cell>
          <cell r="J627">
            <v>127760</v>
          </cell>
          <cell r="K627">
            <v>0</v>
          </cell>
          <cell r="L627">
            <v>31940.01</v>
          </cell>
        </row>
        <row r="628">
          <cell r="A628" t="str">
            <v>680.40.85.015-6600.36</v>
          </cell>
          <cell r="B628" t="str">
            <v>6600.36</v>
          </cell>
          <cell r="C628" t="str">
            <v>680.40.85.015</v>
          </cell>
          <cell r="D628">
            <v>106080</v>
          </cell>
          <cell r="E628">
            <v>0</v>
          </cell>
          <cell r="F628">
            <v>106080</v>
          </cell>
          <cell r="G628">
            <v>0</v>
          </cell>
          <cell r="H628">
            <v>0</v>
          </cell>
          <cell r="I628">
            <v>0</v>
          </cell>
          <cell r="J628">
            <v>106080</v>
          </cell>
          <cell r="K628">
            <v>0</v>
          </cell>
          <cell r="L628">
            <v>26520</v>
          </cell>
        </row>
        <row r="629">
          <cell r="A629" t="str">
            <v>690.40.85.015-6600.36</v>
          </cell>
          <cell r="B629" t="str">
            <v>6600.36</v>
          </cell>
          <cell r="C629" t="str">
            <v>690.40.85.015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 t="str">
            <v>+++</v>
          </cell>
          <cell r="L629">
            <v>0</v>
          </cell>
        </row>
        <row r="630">
          <cell r="A630" t="str">
            <v>700.40.85.015-6600.36</v>
          </cell>
          <cell r="B630" t="str">
            <v>6600.36</v>
          </cell>
          <cell r="C630" t="str">
            <v>700.40.85.015</v>
          </cell>
          <cell r="D630">
            <v>2520</v>
          </cell>
          <cell r="E630">
            <v>0</v>
          </cell>
          <cell r="F630">
            <v>2520</v>
          </cell>
          <cell r="G630">
            <v>0</v>
          </cell>
          <cell r="H630">
            <v>0</v>
          </cell>
          <cell r="I630">
            <v>0</v>
          </cell>
          <cell r="J630">
            <v>2520</v>
          </cell>
          <cell r="K630">
            <v>0</v>
          </cell>
          <cell r="L630">
            <v>630</v>
          </cell>
        </row>
        <row r="631">
          <cell r="A631" t="str">
            <v>680.00.00.900-6700.01</v>
          </cell>
          <cell r="B631" t="str">
            <v>6700.01</v>
          </cell>
          <cell r="C631" t="str">
            <v>680.00.00.900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 t="str">
            <v>+++</v>
          </cell>
          <cell r="L631">
            <v>0</v>
          </cell>
        </row>
        <row r="632">
          <cell r="A632" t="str">
            <v>680.00.00.900-6700.02</v>
          </cell>
          <cell r="B632" t="str">
            <v>6700.02</v>
          </cell>
          <cell r="C632" t="str">
            <v>680.00.00.900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 t="str">
            <v>+++</v>
          </cell>
          <cell r="L632">
            <v>0</v>
          </cell>
        </row>
        <row r="633">
          <cell r="A633" t="str">
            <v>680.00.00.900-6700.03</v>
          </cell>
          <cell r="B633" t="str">
            <v>6700.03</v>
          </cell>
          <cell r="C633" t="str">
            <v>680.00.00.900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 t="str">
            <v>+++</v>
          </cell>
          <cell r="L633">
            <v>0</v>
          </cell>
        </row>
        <row r="634">
          <cell r="A634" t="str">
            <v>680.00.00.900-6700.04</v>
          </cell>
          <cell r="B634" t="str">
            <v>6700.04</v>
          </cell>
          <cell r="C634" t="str">
            <v>680.00.00.900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 t="str">
            <v>+++</v>
          </cell>
          <cell r="L634">
            <v>0</v>
          </cell>
        </row>
        <row r="635">
          <cell r="A635" t="str">
            <v>680.00.00.900-6700.05</v>
          </cell>
          <cell r="B635" t="str">
            <v>6700.05</v>
          </cell>
          <cell r="C635" t="str">
            <v>680.00.00.900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 t="str">
            <v>+++</v>
          </cell>
          <cell r="L635">
            <v>0</v>
          </cell>
        </row>
        <row r="636">
          <cell r="A636" t="str">
            <v>680.00.00.900-6700.06</v>
          </cell>
          <cell r="B636" t="str">
            <v>6700.06</v>
          </cell>
          <cell r="C636" t="str">
            <v>680.00.00.900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 t="str">
            <v>+++</v>
          </cell>
          <cell r="L636">
            <v>0</v>
          </cell>
        </row>
        <row r="637">
          <cell r="A637" t="str">
            <v>680.00.00.900-6700.08</v>
          </cell>
          <cell r="B637" t="str">
            <v>6700.08</v>
          </cell>
          <cell r="C637" t="str">
            <v>680.00.00.900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 t="str">
            <v>+++</v>
          </cell>
          <cell r="L637">
            <v>0</v>
          </cell>
        </row>
        <row r="638">
          <cell r="A638" t="str">
            <v>680.00.00.900-6700.11</v>
          </cell>
          <cell r="B638" t="str">
            <v>6700.11</v>
          </cell>
          <cell r="C638" t="str">
            <v>680.00.00.900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 t="str">
            <v>+++</v>
          </cell>
          <cell r="L638">
            <v>0</v>
          </cell>
        </row>
        <row r="639">
          <cell r="A639" t="str">
            <v>680.00.00.900-6700.12</v>
          </cell>
          <cell r="B639" t="str">
            <v>6700.12</v>
          </cell>
          <cell r="C639" t="str">
            <v>680.00.00.900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 t="str">
            <v>+++</v>
          </cell>
          <cell r="L639">
            <v>0</v>
          </cell>
        </row>
        <row r="640">
          <cell r="A640" t="str">
            <v>680.00.00.900-6700.13</v>
          </cell>
          <cell r="B640" t="str">
            <v>6700.13</v>
          </cell>
          <cell r="C640" t="str">
            <v>680.00.00.900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 t="str">
            <v>+++</v>
          </cell>
          <cell r="L640">
            <v>0</v>
          </cell>
        </row>
        <row r="641">
          <cell r="A641" t="str">
            <v>680.40.85.015-6700.99</v>
          </cell>
          <cell r="B641" t="str">
            <v>6700.99</v>
          </cell>
          <cell r="C641" t="str">
            <v>680.40.85.015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 t="str">
            <v>+++</v>
          </cell>
          <cell r="L641">
            <v>0</v>
          </cell>
        </row>
        <row r="642">
          <cell r="A642" t="str">
            <v>680.00.00.900-7000.01</v>
          </cell>
          <cell r="B642" t="str">
            <v>7000.01</v>
          </cell>
          <cell r="C642" t="str">
            <v>680.00.00.900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 t="str">
            <v>+++</v>
          </cell>
          <cell r="L642">
            <v>0</v>
          </cell>
        </row>
        <row r="643">
          <cell r="A643" t="str">
            <v>680.00.00.900-7000.02</v>
          </cell>
          <cell r="B643" t="str">
            <v>7000.02</v>
          </cell>
          <cell r="C643" t="str">
            <v>680.00.00.900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 t="str">
            <v>+++</v>
          </cell>
          <cell r="L643">
            <v>38735.74</v>
          </cell>
        </row>
        <row r="644">
          <cell r="A644" t="str">
            <v>680.00.00.900-7000.03</v>
          </cell>
          <cell r="B644" t="str">
            <v>7000.03</v>
          </cell>
          <cell r="C644" t="str">
            <v>680.00.00.900</v>
          </cell>
          <cell r="D644">
            <v>300000</v>
          </cell>
          <cell r="E644">
            <v>0</v>
          </cell>
          <cell r="F644">
            <v>300000</v>
          </cell>
          <cell r="G644">
            <v>0</v>
          </cell>
          <cell r="H644">
            <v>0</v>
          </cell>
          <cell r="I644">
            <v>0</v>
          </cell>
          <cell r="J644">
            <v>300000</v>
          </cell>
          <cell r="K644">
            <v>0</v>
          </cell>
          <cell r="L644">
            <v>0</v>
          </cell>
        </row>
        <row r="645">
          <cell r="A645" t="str">
            <v>680.40.50.001-7000.03</v>
          </cell>
          <cell r="B645" t="str">
            <v>7000.03</v>
          </cell>
          <cell r="C645" t="str">
            <v>680.40.50.001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 t="str">
            <v>+++</v>
          </cell>
          <cell r="L645">
            <v>0</v>
          </cell>
        </row>
        <row r="646">
          <cell r="A646" t="str">
            <v>680.40.60.520-7000.03</v>
          </cell>
          <cell r="B646" t="str">
            <v>7000.03</v>
          </cell>
          <cell r="C646" t="str">
            <v>680.40.60.520</v>
          </cell>
          <cell r="D646">
            <v>1134</v>
          </cell>
          <cell r="E646">
            <v>0</v>
          </cell>
          <cell r="F646">
            <v>1134</v>
          </cell>
          <cell r="G646">
            <v>0</v>
          </cell>
          <cell r="H646">
            <v>0</v>
          </cell>
          <cell r="I646">
            <v>0</v>
          </cell>
          <cell r="J646">
            <v>1134</v>
          </cell>
          <cell r="K646">
            <v>0</v>
          </cell>
          <cell r="L646">
            <v>0</v>
          </cell>
        </row>
        <row r="647">
          <cell r="A647" t="str">
            <v>680.40.85.015-7000.03</v>
          </cell>
          <cell r="B647" t="str">
            <v>7000.03</v>
          </cell>
          <cell r="C647" t="str">
            <v>680.40.85.015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 t="str">
            <v>+++</v>
          </cell>
          <cell r="L647">
            <v>0</v>
          </cell>
        </row>
        <row r="648">
          <cell r="A648" t="str">
            <v>680.40.85.680-7000.03</v>
          </cell>
          <cell r="B648" t="str">
            <v>7000.03</v>
          </cell>
          <cell r="C648" t="str">
            <v>680.40.85.680</v>
          </cell>
          <cell r="D648">
            <v>15769</v>
          </cell>
          <cell r="E648">
            <v>0</v>
          </cell>
          <cell r="F648">
            <v>15769</v>
          </cell>
          <cell r="G648">
            <v>0</v>
          </cell>
          <cell r="H648">
            <v>0</v>
          </cell>
          <cell r="I648">
            <v>0</v>
          </cell>
          <cell r="J648">
            <v>15769</v>
          </cell>
          <cell r="K648">
            <v>0</v>
          </cell>
          <cell r="L648">
            <v>0</v>
          </cell>
        </row>
        <row r="649">
          <cell r="A649" t="str">
            <v>680.40.85.690-7000.03</v>
          </cell>
          <cell r="B649" t="str">
            <v>7000.03</v>
          </cell>
          <cell r="C649" t="str">
            <v>680.40.85.690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92885.1</v>
          </cell>
          <cell r="I649">
            <v>0</v>
          </cell>
          <cell r="J649">
            <v>-92885.1</v>
          </cell>
          <cell r="K649" t="str">
            <v>+++</v>
          </cell>
          <cell r="L649">
            <v>0</v>
          </cell>
        </row>
        <row r="650">
          <cell r="A650" t="str">
            <v>680.40.85.700-7000.03</v>
          </cell>
          <cell r="B650" t="str">
            <v>7000.03</v>
          </cell>
          <cell r="C650" t="str">
            <v>680.40.85.700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 t="str">
            <v>+++</v>
          </cell>
          <cell r="L650">
            <v>0</v>
          </cell>
        </row>
        <row r="651">
          <cell r="A651" t="str">
            <v>690.00.00.900-7000.03</v>
          </cell>
          <cell r="B651" t="str">
            <v>7000.03</v>
          </cell>
          <cell r="C651" t="str">
            <v>690.00.00.900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+++</v>
          </cell>
          <cell r="L651">
            <v>0</v>
          </cell>
        </row>
        <row r="652">
          <cell r="A652" t="str">
            <v>700.00.00.900-7000.03</v>
          </cell>
          <cell r="B652" t="str">
            <v>7000.03</v>
          </cell>
          <cell r="C652" t="str">
            <v>700.00.00.900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 t="str">
            <v>+++</v>
          </cell>
          <cell r="L652">
            <v>0</v>
          </cell>
        </row>
        <row r="653">
          <cell r="A653" t="str">
            <v>680.00.00.900-7000.04</v>
          </cell>
          <cell r="B653" t="str">
            <v>7000.04</v>
          </cell>
          <cell r="C653" t="str">
            <v>680.00.00.900</v>
          </cell>
          <cell r="D653">
            <v>30000</v>
          </cell>
          <cell r="E653">
            <v>30000</v>
          </cell>
          <cell r="F653">
            <v>60000</v>
          </cell>
          <cell r="G653">
            <v>0</v>
          </cell>
          <cell r="H653">
            <v>0</v>
          </cell>
          <cell r="I653">
            <v>0</v>
          </cell>
          <cell r="J653">
            <v>60000</v>
          </cell>
          <cell r="K653">
            <v>0</v>
          </cell>
          <cell r="L653">
            <v>0</v>
          </cell>
        </row>
        <row r="654">
          <cell r="A654" t="str">
            <v>670.00.00.900-7000.06</v>
          </cell>
          <cell r="B654" t="str">
            <v>7000.06</v>
          </cell>
          <cell r="C654" t="str">
            <v>670.00.00.900</v>
          </cell>
          <cell r="D654">
            <v>0</v>
          </cell>
          <cell r="E654">
            <v>428396</v>
          </cell>
          <cell r="F654">
            <v>428396</v>
          </cell>
          <cell r="G654">
            <v>0</v>
          </cell>
          <cell r="H654">
            <v>428394.59</v>
          </cell>
          <cell r="I654">
            <v>0</v>
          </cell>
          <cell r="J654">
            <v>1.41</v>
          </cell>
          <cell r="K654">
            <v>1</v>
          </cell>
          <cell r="L654">
            <v>0</v>
          </cell>
        </row>
        <row r="655">
          <cell r="A655" t="str">
            <v>680.00.00.900-7000.06</v>
          </cell>
          <cell r="B655" t="str">
            <v>7000.06</v>
          </cell>
          <cell r="C655" t="str">
            <v>680.00.00.900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 t="str">
            <v>+++</v>
          </cell>
          <cell r="L655">
            <v>0</v>
          </cell>
        </row>
        <row r="656">
          <cell r="A656" t="str">
            <v>680.00.00.900-7000.07</v>
          </cell>
          <cell r="B656" t="str">
            <v>7000.07</v>
          </cell>
          <cell r="C656" t="str">
            <v>680.00.00.900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 t="str">
            <v>+++</v>
          </cell>
          <cell r="L656">
            <v>0</v>
          </cell>
        </row>
        <row r="657">
          <cell r="A657" t="str">
            <v>700.00.00.900-7000.07</v>
          </cell>
          <cell r="B657" t="str">
            <v>7000.07</v>
          </cell>
          <cell r="C657" t="str">
            <v>700.00.00.900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 t="str">
            <v>+++</v>
          </cell>
          <cell r="L657">
            <v>0</v>
          </cell>
        </row>
        <row r="658">
          <cell r="A658" t="str">
            <v>680.00.00.900-7000.08</v>
          </cell>
          <cell r="B658" t="str">
            <v>7000.08</v>
          </cell>
          <cell r="C658" t="str">
            <v>680.00.00.900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 t="str">
            <v>+++</v>
          </cell>
          <cell r="L658">
            <v>0</v>
          </cell>
        </row>
        <row r="659">
          <cell r="A659" t="str">
            <v>680.40.85.690-7000.08</v>
          </cell>
          <cell r="B659" t="str">
            <v>7000.08</v>
          </cell>
          <cell r="C659" t="str">
            <v>680.40.85.690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 t="str">
            <v>+++</v>
          </cell>
          <cell r="L659">
            <v>0</v>
          </cell>
        </row>
        <row r="660">
          <cell r="A660" t="str">
            <v>690.00.00.900-7000.08</v>
          </cell>
          <cell r="B660" t="str">
            <v>7000.08</v>
          </cell>
          <cell r="C660" t="str">
            <v>690.00.00.900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 t="str">
            <v>+++</v>
          </cell>
          <cell r="L660">
            <v>0</v>
          </cell>
        </row>
        <row r="661">
          <cell r="A661" t="str">
            <v>700.00.00.900-7000.08</v>
          </cell>
          <cell r="B661" t="str">
            <v>7000.08</v>
          </cell>
          <cell r="C661" t="str">
            <v>700.00.00.900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 t="str">
            <v>+++</v>
          </cell>
          <cell r="L661">
            <v>0</v>
          </cell>
        </row>
        <row r="662">
          <cell r="A662" t="str">
            <v>680.00.00.900-7000.09</v>
          </cell>
          <cell r="B662" t="str">
            <v>7000.09</v>
          </cell>
          <cell r="C662" t="str">
            <v>680.00.00.900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 t="str">
            <v>+++</v>
          </cell>
          <cell r="L662">
            <v>0</v>
          </cell>
        </row>
        <row r="663">
          <cell r="A663" t="str">
            <v>680.00.00.900-7000.15</v>
          </cell>
          <cell r="B663" t="str">
            <v>7000.15</v>
          </cell>
          <cell r="C663" t="str">
            <v>680.00.00.900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 t="str">
            <v>+++</v>
          </cell>
          <cell r="L663">
            <v>0</v>
          </cell>
        </row>
        <row r="664">
          <cell r="A664" t="str">
            <v>680.00.00.900-7000.16</v>
          </cell>
          <cell r="B664" t="str">
            <v>7000.16</v>
          </cell>
          <cell r="C664" t="str">
            <v>680.00.00.900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 t="str">
            <v>+++</v>
          </cell>
          <cell r="L664">
            <v>0</v>
          </cell>
        </row>
        <row r="665">
          <cell r="A665" t="str">
            <v>680.00.00.900-7000.18</v>
          </cell>
          <cell r="B665" t="str">
            <v>7000.18</v>
          </cell>
          <cell r="C665" t="str">
            <v>680.00.00.900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 t="str">
            <v>+++</v>
          </cell>
          <cell r="L665">
            <v>0</v>
          </cell>
        </row>
        <row r="666">
          <cell r="A666" t="str">
            <v>680.00.00.900-7000.19</v>
          </cell>
          <cell r="B666" t="str">
            <v>7000.19</v>
          </cell>
          <cell r="C666" t="str">
            <v>680.00.00.900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 t="str">
            <v>+++</v>
          </cell>
          <cell r="L666">
            <v>0</v>
          </cell>
        </row>
        <row r="667">
          <cell r="A667" t="str">
            <v>680.00.00.900-7000.20</v>
          </cell>
          <cell r="B667" t="str">
            <v>7000.20</v>
          </cell>
          <cell r="C667" t="str">
            <v>680.00.00.900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 t="str">
            <v>+++</v>
          </cell>
          <cell r="L667">
            <v>0</v>
          </cell>
        </row>
        <row r="668">
          <cell r="A668" t="str">
            <v>680.00.00.900-7000.27</v>
          </cell>
          <cell r="B668" t="str">
            <v>7000.27</v>
          </cell>
          <cell r="C668" t="str">
            <v>680.00.00.900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+++</v>
          </cell>
          <cell r="L668">
            <v>0</v>
          </cell>
        </row>
        <row r="669">
          <cell r="A669" t="str">
            <v>690.00.00.900-7000.29</v>
          </cell>
          <cell r="B669" t="str">
            <v>7000.29</v>
          </cell>
          <cell r="C669" t="str">
            <v>690.00.00.900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+++</v>
          </cell>
          <cell r="L669">
            <v>0</v>
          </cell>
        </row>
        <row r="670">
          <cell r="A670" t="str">
            <v>680.00.00.900-7000.99</v>
          </cell>
          <cell r="B670" t="str">
            <v>7000.99</v>
          </cell>
          <cell r="C670" t="str">
            <v>680.00.00.900</v>
          </cell>
          <cell r="D670">
            <v>16570</v>
          </cell>
          <cell r="E670">
            <v>0</v>
          </cell>
          <cell r="F670">
            <v>16570</v>
          </cell>
          <cell r="G670">
            <v>0</v>
          </cell>
          <cell r="H670">
            <v>0</v>
          </cell>
          <cell r="I670">
            <v>0</v>
          </cell>
          <cell r="J670">
            <v>16570</v>
          </cell>
          <cell r="K670">
            <v>0</v>
          </cell>
          <cell r="L670">
            <v>0</v>
          </cell>
        </row>
        <row r="671">
          <cell r="A671" t="str">
            <v>680.40.60.520-7000.99</v>
          </cell>
          <cell r="B671" t="str">
            <v>7000.99</v>
          </cell>
          <cell r="C671" t="str">
            <v>680.40.60.520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 t="str">
            <v>+++</v>
          </cell>
          <cell r="L671">
            <v>0</v>
          </cell>
        </row>
        <row r="672">
          <cell r="A672" t="str">
            <v>680.40.85.015-7000.99</v>
          </cell>
          <cell r="B672" t="str">
            <v>7000.99</v>
          </cell>
          <cell r="C672" t="str">
            <v>680.40.85.015</v>
          </cell>
          <cell r="D672">
            <v>610000</v>
          </cell>
          <cell r="E672">
            <v>0</v>
          </cell>
          <cell r="F672">
            <v>610000</v>
          </cell>
          <cell r="G672">
            <v>0</v>
          </cell>
          <cell r="H672">
            <v>0</v>
          </cell>
          <cell r="I672">
            <v>0</v>
          </cell>
          <cell r="J672">
            <v>610000</v>
          </cell>
          <cell r="K672">
            <v>0</v>
          </cell>
          <cell r="L672">
            <v>0</v>
          </cell>
        </row>
        <row r="673">
          <cell r="A673" t="str">
            <v>680.40.85.560-7000.99</v>
          </cell>
          <cell r="B673" t="str">
            <v>7000.99</v>
          </cell>
          <cell r="C673" t="str">
            <v>680.40.85.560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 t="str">
            <v>+++</v>
          </cell>
          <cell r="L673">
            <v>0</v>
          </cell>
        </row>
        <row r="674">
          <cell r="A674" t="str">
            <v>680.40.85.680-7000.99</v>
          </cell>
          <cell r="B674" t="str">
            <v>7000.99</v>
          </cell>
          <cell r="C674" t="str">
            <v>680.40.85.680</v>
          </cell>
          <cell r="D674">
            <v>550000</v>
          </cell>
          <cell r="E674">
            <v>0</v>
          </cell>
          <cell r="F674">
            <v>550000</v>
          </cell>
          <cell r="G674">
            <v>0</v>
          </cell>
          <cell r="H674">
            <v>183526.37</v>
          </cell>
          <cell r="I674">
            <v>0</v>
          </cell>
          <cell r="J674">
            <v>366473.63</v>
          </cell>
          <cell r="K674">
            <v>0.33</v>
          </cell>
          <cell r="L674">
            <v>0</v>
          </cell>
        </row>
        <row r="675">
          <cell r="A675" t="str">
            <v>680.40.85.690-7000.99</v>
          </cell>
          <cell r="B675" t="str">
            <v>7000.99</v>
          </cell>
          <cell r="C675" t="str">
            <v>680.40.85.690</v>
          </cell>
          <cell r="D675">
            <v>310000</v>
          </cell>
          <cell r="E675">
            <v>0</v>
          </cell>
          <cell r="F675">
            <v>310000</v>
          </cell>
          <cell r="G675">
            <v>0</v>
          </cell>
          <cell r="H675">
            <v>0</v>
          </cell>
          <cell r="I675">
            <v>0</v>
          </cell>
          <cell r="J675">
            <v>310000</v>
          </cell>
          <cell r="K675">
            <v>0</v>
          </cell>
          <cell r="L675">
            <v>0</v>
          </cell>
        </row>
        <row r="676">
          <cell r="A676" t="str">
            <v>680.40.85.700-7000.99</v>
          </cell>
          <cell r="B676" t="str">
            <v>7000.99</v>
          </cell>
          <cell r="C676" t="str">
            <v>680.40.85.700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 t="str">
            <v>+++</v>
          </cell>
          <cell r="L676">
            <v>0</v>
          </cell>
        </row>
        <row r="677">
          <cell r="A677" t="str">
            <v>700.00.00.900-7000.99</v>
          </cell>
          <cell r="B677" t="str">
            <v>7000.99</v>
          </cell>
          <cell r="C677" t="str">
            <v>700.00.00.900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 t="str">
            <v>+++</v>
          </cell>
          <cell r="L677">
            <v>0</v>
          </cell>
        </row>
        <row r="678">
          <cell r="A678" t="str">
            <v>680.00.00.900-8100.01</v>
          </cell>
          <cell r="B678" t="str">
            <v>8100.01</v>
          </cell>
          <cell r="C678" t="str">
            <v>680.00.00.900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 t="str">
            <v>+++</v>
          </cell>
          <cell r="L678">
            <v>0</v>
          </cell>
        </row>
        <row r="679">
          <cell r="A679" t="str">
            <v>680.00.00.900-8100.02</v>
          </cell>
          <cell r="B679" t="str">
            <v>8100.02</v>
          </cell>
          <cell r="C679" t="str">
            <v>680.00.00.900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 t="str">
            <v>+++</v>
          </cell>
          <cell r="L679">
            <v>0</v>
          </cell>
        </row>
        <row r="680">
          <cell r="A680" t="str">
            <v>680.00.00.900-8100.03</v>
          </cell>
          <cell r="B680" t="str">
            <v>8100.03</v>
          </cell>
          <cell r="C680" t="str">
            <v>680.00.00.900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 t="str">
            <v>+++</v>
          </cell>
          <cell r="L680">
            <v>0</v>
          </cell>
        </row>
        <row r="681">
          <cell r="A681" t="str">
            <v>680.00.00.900-8100.04</v>
          </cell>
          <cell r="B681" t="str">
            <v>8100.04</v>
          </cell>
          <cell r="C681" t="str">
            <v>680.00.00.900</v>
          </cell>
          <cell r="D681">
            <v>890700</v>
          </cell>
          <cell r="E681">
            <v>0</v>
          </cell>
          <cell r="F681">
            <v>890700</v>
          </cell>
          <cell r="G681">
            <v>0</v>
          </cell>
          <cell r="H681">
            <v>0</v>
          </cell>
          <cell r="I681">
            <v>141892.34</v>
          </cell>
          <cell r="J681">
            <v>748807.66</v>
          </cell>
          <cell r="K681">
            <v>0.16</v>
          </cell>
          <cell r="L681">
            <v>0</v>
          </cell>
        </row>
        <row r="682">
          <cell r="A682" t="str">
            <v>690.00.00.900-8100.04</v>
          </cell>
          <cell r="B682" t="str">
            <v>8100.04</v>
          </cell>
          <cell r="C682" t="str">
            <v>690.00.00.900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 t="str">
            <v>+++</v>
          </cell>
          <cell r="L682">
            <v>0</v>
          </cell>
        </row>
        <row r="683">
          <cell r="A683" t="str">
            <v>680.00.00.900-8100.05</v>
          </cell>
          <cell r="B683" t="str">
            <v>8100.05</v>
          </cell>
          <cell r="C683" t="str">
            <v>680.00.00.900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 t="str">
            <v>+++</v>
          </cell>
          <cell r="L683">
            <v>0</v>
          </cell>
        </row>
        <row r="684">
          <cell r="A684" t="str">
            <v>680.00.00.900-8100.06</v>
          </cell>
          <cell r="B684" t="str">
            <v>8100.06</v>
          </cell>
          <cell r="C684" t="str">
            <v>680.00.00.900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 t="str">
            <v>+++</v>
          </cell>
          <cell r="L684">
            <v>0</v>
          </cell>
        </row>
        <row r="685">
          <cell r="A685" t="str">
            <v>680.00.00.900-8100.07</v>
          </cell>
          <cell r="B685" t="str">
            <v>8100.07</v>
          </cell>
          <cell r="C685" t="str">
            <v>680.00.00.900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 t="str">
            <v>+++</v>
          </cell>
          <cell r="L685">
            <v>150309.45000000001</v>
          </cell>
        </row>
        <row r="686">
          <cell r="A686" t="str">
            <v>690.00.00.900-8100.07</v>
          </cell>
          <cell r="B686" t="str">
            <v>8100.07</v>
          </cell>
          <cell r="C686" t="str">
            <v>690.00.00.900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 t="str">
            <v>+++</v>
          </cell>
          <cell r="L686">
            <v>0</v>
          </cell>
        </row>
        <row r="687">
          <cell r="A687" t="str">
            <v>680.00.00.900-8100.08</v>
          </cell>
          <cell r="B687" t="str">
            <v>8100.08</v>
          </cell>
          <cell r="C687" t="str">
            <v>680.00.00.900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 t="str">
            <v>+++</v>
          </cell>
          <cell r="L687">
            <v>0</v>
          </cell>
        </row>
        <row r="688">
          <cell r="A688" t="str">
            <v>680.00.00.900-8100.09</v>
          </cell>
          <cell r="B688" t="str">
            <v>8100.09</v>
          </cell>
          <cell r="C688" t="str">
            <v>680.00.00.900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 t="str">
            <v>+++</v>
          </cell>
          <cell r="L688">
            <v>0</v>
          </cell>
        </row>
        <row r="689">
          <cell r="A689" t="str">
            <v>680.00.00.900-8100.10</v>
          </cell>
          <cell r="B689" t="str">
            <v>8100.10</v>
          </cell>
          <cell r="C689" t="str">
            <v>680.00.00.900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 t="str">
            <v>+++</v>
          </cell>
          <cell r="L689">
            <v>0</v>
          </cell>
        </row>
        <row r="690">
          <cell r="A690" t="str">
            <v>700.00.00.900-8100.11</v>
          </cell>
          <cell r="B690" t="str">
            <v>8100.11</v>
          </cell>
          <cell r="C690" t="str">
            <v>700.00.00.900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 t="str">
            <v>+++</v>
          </cell>
          <cell r="L690">
            <v>0</v>
          </cell>
        </row>
        <row r="691">
          <cell r="A691" t="str">
            <v>700.00.00.900-8100.12</v>
          </cell>
          <cell r="B691" t="str">
            <v>8100.12</v>
          </cell>
          <cell r="C691" t="str">
            <v>700.00.00.900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71639.899999999994</v>
          </cell>
          <cell r="J691">
            <v>-71639.899999999994</v>
          </cell>
          <cell r="K691" t="str">
            <v>+++</v>
          </cell>
          <cell r="L691">
            <v>338.87</v>
          </cell>
        </row>
        <row r="692">
          <cell r="A692" t="str">
            <v>680.00.00.900-8100.13</v>
          </cell>
          <cell r="B692" t="str">
            <v>8100.13</v>
          </cell>
          <cell r="C692" t="str">
            <v>680.00.00.900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 t="str">
            <v>+++</v>
          </cell>
          <cell r="L692">
            <v>0</v>
          </cell>
        </row>
        <row r="693">
          <cell r="A693" t="str">
            <v>680.00.00.900-8100.14</v>
          </cell>
          <cell r="B693" t="str">
            <v>8100.14</v>
          </cell>
          <cell r="C693" t="str">
            <v>680.00.00.900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 t="str">
            <v>+++</v>
          </cell>
          <cell r="L693">
            <v>0</v>
          </cell>
        </row>
        <row r="694">
          <cell r="A694" t="str">
            <v>680.00.00.900-8100.15</v>
          </cell>
          <cell r="B694" t="str">
            <v>8100.15</v>
          </cell>
          <cell r="C694" t="str">
            <v>680.00.00.900</v>
          </cell>
          <cell r="D694">
            <v>580000</v>
          </cell>
          <cell r="E694">
            <v>0</v>
          </cell>
          <cell r="F694">
            <v>580000</v>
          </cell>
          <cell r="G694">
            <v>0</v>
          </cell>
          <cell r="H694">
            <v>0</v>
          </cell>
          <cell r="I694">
            <v>0</v>
          </cell>
          <cell r="J694">
            <v>580000</v>
          </cell>
          <cell r="K694">
            <v>0</v>
          </cell>
          <cell r="L694">
            <v>0</v>
          </cell>
        </row>
        <row r="695">
          <cell r="A695" t="str">
            <v>690.00.00.900-8100.15</v>
          </cell>
          <cell r="B695" t="str">
            <v>8100.15</v>
          </cell>
          <cell r="C695" t="str">
            <v>690.00.00.900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 t="str">
            <v>+++</v>
          </cell>
          <cell r="L695">
            <v>0</v>
          </cell>
        </row>
        <row r="696">
          <cell r="A696" t="str">
            <v>680.00.00.900-8100.16</v>
          </cell>
          <cell r="B696" t="str">
            <v>8100.16</v>
          </cell>
          <cell r="C696" t="str">
            <v>680.00.00.900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 t="str">
            <v>+++</v>
          </cell>
          <cell r="L696">
            <v>0</v>
          </cell>
        </row>
        <row r="697">
          <cell r="A697" t="str">
            <v>680.00.00.900-8100.17</v>
          </cell>
          <cell r="B697" t="str">
            <v>8100.17</v>
          </cell>
          <cell r="C697" t="str">
            <v>680.00.00.900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1097.25</v>
          </cell>
          <cell r="J697">
            <v>-1097.25</v>
          </cell>
          <cell r="K697" t="str">
            <v>+++</v>
          </cell>
          <cell r="L697">
            <v>18687.150000000001</v>
          </cell>
        </row>
        <row r="698">
          <cell r="A698" t="str">
            <v>690.00.00.900-8100.17</v>
          </cell>
          <cell r="B698" t="str">
            <v>8100.17</v>
          </cell>
          <cell r="C698" t="str">
            <v>690.00.00.900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+++</v>
          </cell>
          <cell r="L698">
            <v>0</v>
          </cell>
        </row>
        <row r="699">
          <cell r="A699" t="str">
            <v>700.00.00.900-8100.17</v>
          </cell>
          <cell r="B699" t="str">
            <v>8100.17</v>
          </cell>
          <cell r="C699" t="str">
            <v>700.00.00.900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+++</v>
          </cell>
          <cell r="L699">
            <v>0</v>
          </cell>
        </row>
        <row r="700">
          <cell r="A700" t="str">
            <v>680.00.00.900-8100.18</v>
          </cell>
          <cell r="B700" t="str">
            <v>8100.18</v>
          </cell>
          <cell r="C700" t="str">
            <v>680.00.00.900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 t="str">
            <v>+++</v>
          </cell>
          <cell r="L700">
            <v>0</v>
          </cell>
        </row>
        <row r="701">
          <cell r="A701" t="str">
            <v>680.00.00.900-8100.19</v>
          </cell>
          <cell r="B701" t="str">
            <v>8100.19</v>
          </cell>
          <cell r="C701" t="str">
            <v>680.00.00.900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 t="str">
            <v>+++</v>
          </cell>
          <cell r="L701">
            <v>0</v>
          </cell>
        </row>
        <row r="702">
          <cell r="A702" t="str">
            <v>680.00.00.900-8100.20</v>
          </cell>
          <cell r="B702" t="str">
            <v>8100.20</v>
          </cell>
          <cell r="C702" t="str">
            <v>680.00.00.900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 t="str">
            <v>+++</v>
          </cell>
          <cell r="L702">
            <v>0</v>
          </cell>
        </row>
        <row r="703">
          <cell r="A703" t="str">
            <v>690.00.00.900-8100.20</v>
          </cell>
          <cell r="B703" t="str">
            <v>8100.20</v>
          </cell>
          <cell r="C703" t="str">
            <v>690.00.00.900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 t="str">
            <v>+++</v>
          </cell>
          <cell r="L703">
            <v>0</v>
          </cell>
        </row>
        <row r="704">
          <cell r="A704" t="str">
            <v>690.00.00.900-8100.21</v>
          </cell>
          <cell r="B704" t="str">
            <v>8100.21</v>
          </cell>
          <cell r="C704" t="str">
            <v>690.00.00.900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+++</v>
          </cell>
          <cell r="L704">
            <v>0</v>
          </cell>
        </row>
        <row r="705">
          <cell r="A705" t="str">
            <v>680.00.00.900-8100.22</v>
          </cell>
          <cell r="B705" t="str">
            <v>8100.22</v>
          </cell>
          <cell r="C705" t="str">
            <v>680.00.00.900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 t="str">
            <v>+++</v>
          </cell>
          <cell r="L705">
            <v>0</v>
          </cell>
        </row>
        <row r="706">
          <cell r="A706" t="str">
            <v>680.00.00.900-8100.23</v>
          </cell>
          <cell r="B706" t="str">
            <v>8100.23</v>
          </cell>
          <cell r="C706" t="str">
            <v>680.00.00.900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 t="str">
            <v>+++</v>
          </cell>
          <cell r="L706">
            <v>0</v>
          </cell>
        </row>
        <row r="707">
          <cell r="A707" t="str">
            <v>680.00.00.900-8100.24</v>
          </cell>
          <cell r="B707" t="str">
            <v>8100.24</v>
          </cell>
          <cell r="C707" t="str">
            <v>680.00.00.900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 t="str">
            <v>+++</v>
          </cell>
          <cell r="L707">
            <v>0</v>
          </cell>
        </row>
        <row r="708">
          <cell r="A708" t="str">
            <v>690.00.00.900-8100.24</v>
          </cell>
          <cell r="B708" t="str">
            <v>8100.24</v>
          </cell>
          <cell r="C708" t="str">
            <v>690.00.00.900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 t="str">
            <v>+++</v>
          </cell>
          <cell r="L708">
            <v>0</v>
          </cell>
        </row>
        <row r="709">
          <cell r="A709" t="str">
            <v>680.00.00.900-8100.25</v>
          </cell>
          <cell r="B709" t="str">
            <v>8100.25</v>
          </cell>
          <cell r="C709" t="str">
            <v>680.00.00.900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 t="str">
            <v>+++</v>
          </cell>
          <cell r="L709">
            <v>0</v>
          </cell>
        </row>
        <row r="710">
          <cell r="A710" t="str">
            <v>680.00.00.900-8100.29</v>
          </cell>
          <cell r="B710" t="str">
            <v>8100.29</v>
          </cell>
          <cell r="C710" t="str">
            <v>680.00.00.900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2994022.96</v>
          </cell>
          <cell r="J710">
            <v>-2994022.96</v>
          </cell>
          <cell r="K710" t="str">
            <v>+++</v>
          </cell>
          <cell r="L710">
            <v>667090.30000000005</v>
          </cell>
        </row>
        <row r="711">
          <cell r="A711" t="str">
            <v>680.00.00.900-8100.99</v>
          </cell>
          <cell r="B711" t="str">
            <v>8100.99</v>
          </cell>
          <cell r="C711" t="str">
            <v>680.00.00.900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 t="str">
            <v>+++</v>
          </cell>
          <cell r="L711">
            <v>0</v>
          </cell>
        </row>
        <row r="712">
          <cell r="A712" t="str">
            <v>690.00.00.900-8100.99</v>
          </cell>
          <cell r="B712" t="str">
            <v>8100.99</v>
          </cell>
          <cell r="C712" t="str">
            <v>690.00.00.900</v>
          </cell>
          <cell r="D712">
            <v>50000</v>
          </cell>
          <cell r="E712">
            <v>0</v>
          </cell>
          <cell r="F712">
            <v>50000</v>
          </cell>
          <cell r="G712">
            <v>0</v>
          </cell>
          <cell r="H712">
            <v>0</v>
          </cell>
          <cell r="I712">
            <v>0</v>
          </cell>
          <cell r="J712">
            <v>50000</v>
          </cell>
          <cell r="K712">
            <v>0</v>
          </cell>
          <cell r="L712">
            <v>0</v>
          </cell>
        </row>
        <row r="713">
          <cell r="A713" t="str">
            <v>700.00.00.900-8100.99</v>
          </cell>
          <cell r="B713" t="str">
            <v>8100.99</v>
          </cell>
          <cell r="C713" t="str">
            <v>700.00.00.900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 t="str">
            <v>+++</v>
          </cell>
          <cell r="L713">
            <v>0</v>
          </cell>
        </row>
        <row r="714">
          <cell r="A714" t="str">
            <v>680.00.00.900-8450.04</v>
          </cell>
          <cell r="B714" t="str">
            <v>8450.04</v>
          </cell>
          <cell r="C714" t="str">
            <v>680.00.00.900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 t="str">
            <v>+++</v>
          </cell>
          <cell r="L714">
            <v>0</v>
          </cell>
        </row>
        <row r="715">
          <cell r="A715" t="str">
            <v>680.40.85.005-8900.02</v>
          </cell>
          <cell r="B715" t="str">
            <v>8900.02</v>
          </cell>
          <cell r="C715" t="str">
            <v>680.40.85.005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 t="str">
            <v>+++</v>
          </cell>
          <cell r="L715">
            <v>0</v>
          </cell>
        </row>
        <row r="716">
          <cell r="A716" t="str">
            <v>680.40.85.005-8900.04</v>
          </cell>
          <cell r="B716" t="str">
            <v>8900.04</v>
          </cell>
          <cell r="C716" t="str">
            <v>680.40.85.005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 t="str">
            <v>+++</v>
          </cell>
          <cell r="L716">
            <v>0</v>
          </cell>
        </row>
        <row r="717">
          <cell r="A717" t="str">
            <v>680.40.85.005-8900.09</v>
          </cell>
          <cell r="B717" t="str">
            <v>8900.09</v>
          </cell>
          <cell r="C717" t="str">
            <v>680.40.85.005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 t="str">
            <v>+++</v>
          </cell>
          <cell r="L717">
            <v>0</v>
          </cell>
        </row>
        <row r="718">
          <cell r="A718" t="str">
            <v>690.40.85.005-8900.09</v>
          </cell>
          <cell r="B718" t="str">
            <v>8900.09</v>
          </cell>
          <cell r="C718" t="str">
            <v>690.40.85.005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 t="str">
            <v>+++</v>
          </cell>
          <cell r="L718">
            <v>0</v>
          </cell>
        </row>
        <row r="719">
          <cell r="A719" t="str">
            <v>680.40.85.005-8900.22</v>
          </cell>
          <cell r="B719" t="str">
            <v>8900.22</v>
          </cell>
          <cell r="C719" t="str">
            <v>680.40.85.005</v>
          </cell>
          <cell r="D719">
            <v>552080</v>
          </cell>
          <cell r="E719">
            <v>0</v>
          </cell>
          <cell r="F719">
            <v>552080</v>
          </cell>
          <cell r="G719">
            <v>0</v>
          </cell>
          <cell r="H719">
            <v>0</v>
          </cell>
          <cell r="I719">
            <v>0</v>
          </cell>
          <cell r="J719">
            <v>552080</v>
          </cell>
          <cell r="K719">
            <v>0</v>
          </cell>
          <cell r="L719">
            <v>0</v>
          </cell>
        </row>
        <row r="720">
          <cell r="A720" t="str">
            <v>690.40.85.005-8900.22</v>
          </cell>
          <cell r="B720" t="str">
            <v>8900.22</v>
          </cell>
          <cell r="C720" t="str">
            <v>690.40.85.005</v>
          </cell>
          <cell r="D720">
            <v>787920</v>
          </cell>
          <cell r="E720">
            <v>0</v>
          </cell>
          <cell r="F720">
            <v>787920</v>
          </cell>
          <cell r="G720">
            <v>0</v>
          </cell>
          <cell r="H720">
            <v>0</v>
          </cell>
          <cell r="I720">
            <v>0</v>
          </cell>
          <cell r="J720">
            <v>787920</v>
          </cell>
          <cell r="K720">
            <v>0</v>
          </cell>
          <cell r="L720">
            <v>0</v>
          </cell>
        </row>
        <row r="721">
          <cell r="A721" t="str">
            <v>680.40.85.005-8910.02</v>
          </cell>
          <cell r="B721" t="str">
            <v>8910.02</v>
          </cell>
          <cell r="C721" t="str">
            <v>680.40.85.005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 t="str">
            <v>+++</v>
          </cell>
          <cell r="L721">
            <v>0</v>
          </cell>
        </row>
        <row r="722">
          <cell r="A722" t="str">
            <v>680.40.85.005-8910.04</v>
          </cell>
          <cell r="B722" t="str">
            <v>8910.04</v>
          </cell>
          <cell r="C722" t="str">
            <v>680.40.85.005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+++</v>
          </cell>
          <cell r="L722">
            <v>0</v>
          </cell>
        </row>
        <row r="723">
          <cell r="A723" t="str">
            <v>680.40.85.005-8910.09</v>
          </cell>
          <cell r="B723" t="str">
            <v>8910.09</v>
          </cell>
          <cell r="C723" t="str">
            <v>680.40.85.005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 t="str">
            <v>+++</v>
          </cell>
          <cell r="L723">
            <v>0</v>
          </cell>
        </row>
        <row r="724">
          <cell r="A724" t="str">
            <v>690.40.85.005-8910.09</v>
          </cell>
          <cell r="B724" t="str">
            <v>8910.09</v>
          </cell>
          <cell r="C724" t="str">
            <v>690.40.85.005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+++</v>
          </cell>
          <cell r="L724">
            <v>0</v>
          </cell>
        </row>
        <row r="725">
          <cell r="A725" t="str">
            <v>700.40.85.015-8910.21</v>
          </cell>
          <cell r="B725" t="str">
            <v>8910.21</v>
          </cell>
          <cell r="C725" t="str">
            <v>700.40.85.015</v>
          </cell>
          <cell r="D725">
            <v>22910</v>
          </cell>
          <cell r="E725">
            <v>0</v>
          </cell>
          <cell r="F725">
            <v>22910</v>
          </cell>
          <cell r="G725">
            <v>0</v>
          </cell>
          <cell r="H725">
            <v>0</v>
          </cell>
          <cell r="I725">
            <v>0</v>
          </cell>
          <cell r="J725">
            <v>22910</v>
          </cell>
          <cell r="K725">
            <v>0</v>
          </cell>
          <cell r="L725">
            <v>0</v>
          </cell>
        </row>
        <row r="726">
          <cell r="A726" t="str">
            <v>680.40.85.005-8910.22</v>
          </cell>
          <cell r="B726" t="str">
            <v>8910.22</v>
          </cell>
          <cell r="C726" t="str">
            <v>680.40.85.005</v>
          </cell>
          <cell r="D726">
            <v>582465</v>
          </cell>
          <cell r="E726">
            <v>0</v>
          </cell>
          <cell r="F726">
            <v>582465</v>
          </cell>
          <cell r="G726">
            <v>0</v>
          </cell>
          <cell r="H726">
            <v>0</v>
          </cell>
          <cell r="I726">
            <v>0</v>
          </cell>
          <cell r="J726">
            <v>582465</v>
          </cell>
          <cell r="K726">
            <v>0</v>
          </cell>
          <cell r="L726">
            <v>0</v>
          </cell>
        </row>
        <row r="727">
          <cell r="A727" t="str">
            <v>690.40.85.005-8910.22</v>
          </cell>
          <cell r="B727" t="str">
            <v>8910.22</v>
          </cell>
          <cell r="C727" t="str">
            <v>690.40.85.005</v>
          </cell>
          <cell r="D727">
            <v>831285</v>
          </cell>
          <cell r="E727">
            <v>0</v>
          </cell>
          <cell r="F727">
            <v>831285</v>
          </cell>
          <cell r="G727">
            <v>0</v>
          </cell>
          <cell r="H727">
            <v>0</v>
          </cell>
          <cell r="I727">
            <v>0</v>
          </cell>
          <cell r="J727">
            <v>831285</v>
          </cell>
          <cell r="K727">
            <v>0</v>
          </cell>
          <cell r="L727">
            <v>0</v>
          </cell>
        </row>
        <row r="728">
          <cell r="A728" t="str">
            <v>680.40.85.005-8910.99</v>
          </cell>
          <cell r="B728" t="str">
            <v>8910.99</v>
          </cell>
          <cell r="C728" t="str">
            <v>680.40.85.005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 t="str">
            <v>+++</v>
          </cell>
          <cell r="L728">
            <v>0</v>
          </cell>
        </row>
        <row r="729">
          <cell r="A729" t="str">
            <v>690.40.85.005-8910.99</v>
          </cell>
          <cell r="B729" t="str">
            <v>8910.99</v>
          </cell>
          <cell r="C729" t="str">
            <v>690.40.85.005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+++</v>
          </cell>
          <cell r="L729">
            <v>0</v>
          </cell>
        </row>
        <row r="730">
          <cell r="A730" t="str">
            <v>680.40.85.005-8920.01</v>
          </cell>
          <cell r="B730" t="str">
            <v>8920.01</v>
          </cell>
          <cell r="C730" t="str">
            <v>680.40.85.005</v>
          </cell>
          <cell r="D730">
            <v>680</v>
          </cell>
          <cell r="E730">
            <v>0</v>
          </cell>
          <cell r="F730">
            <v>680</v>
          </cell>
          <cell r="G730">
            <v>0</v>
          </cell>
          <cell r="H730">
            <v>0</v>
          </cell>
          <cell r="I730">
            <v>0</v>
          </cell>
          <cell r="J730">
            <v>680</v>
          </cell>
          <cell r="K730">
            <v>0</v>
          </cell>
          <cell r="L730">
            <v>0</v>
          </cell>
        </row>
        <row r="731">
          <cell r="A731" t="str">
            <v>690.40.85.005-8920.01</v>
          </cell>
          <cell r="B731" t="str">
            <v>8920.01</v>
          </cell>
          <cell r="C731" t="str">
            <v>690.40.85.005</v>
          </cell>
          <cell r="D731">
            <v>970</v>
          </cell>
          <cell r="E731">
            <v>0</v>
          </cell>
          <cell r="F731">
            <v>970</v>
          </cell>
          <cell r="G731">
            <v>0</v>
          </cell>
          <cell r="H731">
            <v>0</v>
          </cell>
          <cell r="I731">
            <v>0</v>
          </cell>
          <cell r="J731">
            <v>970</v>
          </cell>
          <cell r="K731">
            <v>0</v>
          </cell>
          <cell r="L731">
            <v>0</v>
          </cell>
        </row>
        <row r="732">
          <cell r="A732" t="str">
            <v>680.40.85.005-8920.02</v>
          </cell>
          <cell r="B732" t="str">
            <v>8920.02</v>
          </cell>
          <cell r="C732" t="str">
            <v>680.40.85.005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 t="str">
            <v>+++</v>
          </cell>
          <cell r="L732">
            <v>0</v>
          </cell>
        </row>
        <row r="733">
          <cell r="A733" t="str">
            <v>680.40.85.005-8920.04</v>
          </cell>
          <cell r="B733" t="str">
            <v>8920.04</v>
          </cell>
          <cell r="C733" t="str">
            <v>680.40.85.005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 t="str">
            <v>+++</v>
          </cell>
          <cell r="L733">
            <v>0</v>
          </cell>
        </row>
        <row r="734">
          <cell r="A734" t="str">
            <v>700.00.00.900-9000.44</v>
          </cell>
          <cell r="B734" t="str">
            <v>9000.44</v>
          </cell>
          <cell r="C734" t="str">
            <v>700.00.00.900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 t="str">
            <v>+++</v>
          </cell>
          <cell r="L734">
            <v>0</v>
          </cell>
        </row>
        <row r="735">
          <cell r="A735" t="str">
            <v>690.00.00.900-9000.68</v>
          </cell>
          <cell r="B735" t="str">
            <v>9000.68</v>
          </cell>
          <cell r="C735" t="str">
            <v>690.00.00.900</v>
          </cell>
          <cell r="D735">
            <v>787920</v>
          </cell>
          <cell r="E735">
            <v>0</v>
          </cell>
          <cell r="F735">
            <v>787920</v>
          </cell>
          <cell r="G735">
            <v>0</v>
          </cell>
          <cell r="H735">
            <v>0</v>
          </cell>
          <cell r="I735">
            <v>0</v>
          </cell>
          <cell r="J735">
            <v>787920</v>
          </cell>
          <cell r="K735">
            <v>0</v>
          </cell>
          <cell r="L735">
            <v>0</v>
          </cell>
        </row>
        <row r="736">
          <cell r="A736" t="str">
            <v>690.00.00.900-9000.99</v>
          </cell>
          <cell r="B736" t="str">
            <v>9000.99</v>
          </cell>
          <cell r="C736" t="str">
            <v>690.00.00.900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 t="str">
            <v>+++</v>
          </cell>
          <cell r="L736">
            <v>0</v>
          </cell>
        </row>
        <row r="737">
          <cell r="A737" t="str">
            <v>680.40.85.015-9887.01</v>
          </cell>
          <cell r="B737" t="str">
            <v>9887.01</v>
          </cell>
          <cell r="C737" t="str">
            <v>680.40.85.015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 t="str">
            <v>+++</v>
          </cell>
          <cell r="L737">
            <v>0</v>
          </cell>
        </row>
        <row r="738">
          <cell r="A738" t="str">
            <v>680.40.85.015-9887.02</v>
          </cell>
          <cell r="B738" t="str">
            <v>9887.02</v>
          </cell>
          <cell r="C738" t="str">
            <v>680.40.85.015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 t="str">
            <v>+++</v>
          </cell>
          <cell r="L738">
            <v>0</v>
          </cell>
        </row>
        <row r="739">
          <cell r="A739" t="str">
            <v xml:space="preserve">680.00.00.900-9888 - </v>
          </cell>
          <cell r="B739" t="str">
            <v xml:space="preserve">9888 - </v>
          </cell>
          <cell r="C739" t="str">
            <v>680.00.00.900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+++</v>
          </cell>
          <cell r="L739">
            <v>0</v>
          </cell>
        </row>
        <row r="740">
          <cell r="A740" t="str">
            <v>680.00.00.900-9888.01</v>
          </cell>
          <cell r="B740" t="str">
            <v>9888.01</v>
          </cell>
          <cell r="C740" t="str">
            <v>680.00.00.900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 t="str">
            <v>+++</v>
          </cell>
          <cell r="L740">
            <v>0</v>
          </cell>
        </row>
        <row r="741">
          <cell r="A741" t="str">
            <v>680.00.00.900-9888.02</v>
          </cell>
          <cell r="B741" t="str">
            <v>9888.02</v>
          </cell>
          <cell r="C741" t="str">
            <v>680.00.00.900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+++</v>
          </cell>
          <cell r="L741">
            <v>0</v>
          </cell>
        </row>
        <row r="742">
          <cell r="A742" t="str">
            <v>680.00.00.900-9888.03</v>
          </cell>
          <cell r="B742" t="str">
            <v>9888.03</v>
          </cell>
          <cell r="C742" t="str">
            <v>680.00.00.900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+++</v>
          </cell>
          <cell r="L742">
            <v>0</v>
          </cell>
        </row>
        <row r="743">
          <cell r="A743" t="str">
            <v>680.00.00.900-9888.04</v>
          </cell>
          <cell r="B743" t="str">
            <v>9888.04</v>
          </cell>
          <cell r="C743" t="str">
            <v>680.00.00.900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 t="str">
            <v>+++</v>
          </cell>
          <cell r="L743">
            <v>0</v>
          </cell>
        </row>
        <row r="744">
          <cell r="A744" t="str">
            <v>680.00.00.900-9888.05</v>
          </cell>
          <cell r="B744" t="str">
            <v>9888.05</v>
          </cell>
          <cell r="C744" t="str">
            <v>680.00.00.900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 t="str">
            <v>+++</v>
          </cell>
          <cell r="L74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1377">
          <cell r="A11377" t="str">
            <v>670.00.00.900-7000.06</v>
          </cell>
          <cell r="B11377" t="str">
            <v>670</v>
          </cell>
          <cell r="C11377" t="str">
            <v>00</v>
          </cell>
          <cell r="D11377" t="str">
            <v>00</v>
          </cell>
          <cell r="E11377" t="str">
            <v>900</v>
          </cell>
          <cell r="F11377" t="str">
            <v>7000.06</v>
          </cell>
          <cell r="G11377" t="str">
            <v>Capital Outlay Operations Appartus-Major</v>
          </cell>
          <cell r="H11377">
            <v>0</v>
          </cell>
          <cell r="I11377">
            <v>428396</v>
          </cell>
          <cell r="J11377">
            <v>428396</v>
          </cell>
          <cell r="K11377">
            <v>0</v>
          </cell>
          <cell r="L11377">
            <v>428394.59</v>
          </cell>
          <cell r="M11377">
            <v>0</v>
          </cell>
          <cell r="N11377">
            <v>1.41</v>
          </cell>
          <cell r="O11377">
            <v>1</v>
          </cell>
        </row>
        <row r="11378">
          <cell r="A11378" t="str">
            <v>670.40.75.075-5000.01</v>
          </cell>
          <cell r="B11378" t="str">
            <v>670</v>
          </cell>
          <cell r="C11378" t="str">
            <v>40</v>
          </cell>
          <cell r="D11378" t="str">
            <v>75</v>
          </cell>
          <cell r="E11378" t="str">
            <v>075</v>
          </cell>
          <cell r="F11378" t="str">
            <v>5000.01</v>
          </cell>
          <cell r="G11378" t="str">
            <v>Salaries Regular</v>
          </cell>
          <cell r="H11378">
            <v>0</v>
          </cell>
          <cell r="I11378">
            <v>0</v>
          </cell>
          <cell r="J11378">
            <v>0</v>
          </cell>
          <cell r="K11378">
            <v>0</v>
          </cell>
          <cell r="L11378">
            <v>0</v>
          </cell>
          <cell r="M11378">
            <v>0</v>
          </cell>
          <cell r="N11378">
            <v>0</v>
          </cell>
          <cell r="O11378" t="str">
            <v>+++</v>
          </cell>
        </row>
        <row r="11379">
          <cell r="A11379" t="str">
            <v>670.40.75.075-5000.02</v>
          </cell>
          <cell r="B11379" t="str">
            <v>670</v>
          </cell>
          <cell r="C11379" t="str">
            <v>40</v>
          </cell>
          <cell r="D11379" t="str">
            <v>75</v>
          </cell>
          <cell r="E11379" t="str">
            <v>075</v>
          </cell>
          <cell r="F11379" t="str">
            <v>5000.02</v>
          </cell>
          <cell r="G11379" t="str">
            <v>Salaries Part Time</v>
          </cell>
          <cell r="H11379">
            <v>0</v>
          </cell>
          <cell r="I11379">
            <v>0</v>
          </cell>
          <cell r="J11379">
            <v>0</v>
          </cell>
          <cell r="K11379">
            <v>0</v>
          </cell>
          <cell r="L11379">
            <v>0</v>
          </cell>
          <cell r="M11379">
            <v>0</v>
          </cell>
          <cell r="N11379">
            <v>0</v>
          </cell>
          <cell r="O11379" t="str">
            <v>+++</v>
          </cell>
        </row>
        <row r="11380">
          <cell r="A11380" t="str">
            <v>670.40.75.075-5000.03</v>
          </cell>
          <cell r="B11380" t="str">
            <v>670</v>
          </cell>
          <cell r="C11380" t="str">
            <v>40</v>
          </cell>
          <cell r="D11380" t="str">
            <v>75</v>
          </cell>
          <cell r="E11380" t="str">
            <v>075</v>
          </cell>
          <cell r="F11380" t="str">
            <v>5000.03</v>
          </cell>
          <cell r="G11380" t="str">
            <v>Salaries Overtime</v>
          </cell>
          <cell r="H11380">
            <v>0</v>
          </cell>
          <cell r="I11380">
            <v>0</v>
          </cell>
          <cell r="J11380">
            <v>0</v>
          </cell>
          <cell r="K11380">
            <v>0</v>
          </cell>
          <cell r="L11380">
            <v>0</v>
          </cell>
          <cell r="M11380">
            <v>0</v>
          </cell>
          <cell r="N11380">
            <v>0</v>
          </cell>
          <cell r="O11380" t="str">
            <v>+++</v>
          </cell>
        </row>
        <row r="11381">
          <cell r="A11381" t="str">
            <v>670.40.75.075-5000.04</v>
          </cell>
          <cell r="B11381" t="str">
            <v>670</v>
          </cell>
          <cell r="C11381" t="str">
            <v>40</v>
          </cell>
          <cell r="D11381" t="str">
            <v>75</v>
          </cell>
          <cell r="E11381" t="str">
            <v>075</v>
          </cell>
          <cell r="F11381" t="str">
            <v>5000.04</v>
          </cell>
          <cell r="G11381" t="str">
            <v>Salaries Holiday Pay</v>
          </cell>
          <cell r="H11381">
            <v>0</v>
          </cell>
          <cell r="I11381">
            <v>0</v>
          </cell>
          <cell r="J11381">
            <v>0</v>
          </cell>
          <cell r="K11381">
            <v>0</v>
          </cell>
          <cell r="L11381">
            <v>0</v>
          </cell>
          <cell r="M11381">
            <v>0</v>
          </cell>
          <cell r="N11381">
            <v>0</v>
          </cell>
          <cell r="O11381" t="str">
            <v>+++</v>
          </cell>
        </row>
        <row r="11382">
          <cell r="A11382" t="str">
            <v>670.40.75.075-5000.06</v>
          </cell>
          <cell r="B11382" t="str">
            <v>670</v>
          </cell>
          <cell r="C11382" t="str">
            <v>40</v>
          </cell>
          <cell r="D11382" t="str">
            <v>75</v>
          </cell>
          <cell r="E11382" t="str">
            <v>075</v>
          </cell>
          <cell r="F11382" t="str">
            <v>5000.06</v>
          </cell>
          <cell r="G11382" t="str">
            <v>Salaries Out of Class</v>
          </cell>
          <cell r="H11382">
            <v>0</v>
          </cell>
          <cell r="I11382">
            <v>0</v>
          </cell>
          <cell r="J11382">
            <v>0</v>
          </cell>
          <cell r="K11382">
            <v>0</v>
          </cell>
          <cell r="L11382">
            <v>0</v>
          </cell>
          <cell r="M11382">
            <v>0</v>
          </cell>
          <cell r="N11382">
            <v>0</v>
          </cell>
          <cell r="O11382" t="str">
            <v>+++</v>
          </cell>
        </row>
        <row r="11383">
          <cell r="A11383" t="str">
            <v>670.40.75.075-5000.07</v>
          </cell>
          <cell r="B11383" t="str">
            <v>670</v>
          </cell>
          <cell r="C11383" t="str">
            <v>40</v>
          </cell>
          <cell r="D11383" t="str">
            <v>75</v>
          </cell>
          <cell r="E11383" t="str">
            <v>075</v>
          </cell>
          <cell r="F11383" t="str">
            <v>5000.07</v>
          </cell>
          <cell r="G11383" t="str">
            <v>Salaries Admin Leave Pay</v>
          </cell>
          <cell r="H11383">
            <v>0</v>
          </cell>
          <cell r="I11383">
            <v>0</v>
          </cell>
          <cell r="J11383">
            <v>0</v>
          </cell>
          <cell r="K11383">
            <v>0</v>
          </cell>
          <cell r="L11383">
            <v>0</v>
          </cell>
          <cell r="M11383">
            <v>0</v>
          </cell>
          <cell r="N11383">
            <v>0</v>
          </cell>
          <cell r="O11383" t="str">
            <v>+++</v>
          </cell>
        </row>
        <row r="11384">
          <cell r="A11384" t="str">
            <v>670.40.75.075-5000.08</v>
          </cell>
          <cell r="B11384" t="str">
            <v>670</v>
          </cell>
          <cell r="C11384" t="str">
            <v>40</v>
          </cell>
          <cell r="D11384" t="str">
            <v>75</v>
          </cell>
          <cell r="E11384" t="str">
            <v>075</v>
          </cell>
          <cell r="F11384" t="str">
            <v>5000.08</v>
          </cell>
          <cell r="G11384" t="str">
            <v>Salaries Longevity Pay</v>
          </cell>
          <cell r="H11384">
            <v>0</v>
          </cell>
          <cell r="I11384">
            <v>0</v>
          </cell>
          <cell r="J11384">
            <v>0</v>
          </cell>
          <cell r="K11384">
            <v>0</v>
          </cell>
          <cell r="L11384">
            <v>0</v>
          </cell>
          <cell r="M11384">
            <v>0</v>
          </cell>
          <cell r="N11384">
            <v>0</v>
          </cell>
          <cell r="O11384" t="str">
            <v>+++</v>
          </cell>
        </row>
        <row r="11385">
          <cell r="A11385" t="str">
            <v>670.40.75.075-5000.11</v>
          </cell>
          <cell r="B11385" t="str">
            <v>670</v>
          </cell>
          <cell r="C11385" t="str">
            <v>40</v>
          </cell>
          <cell r="D11385" t="str">
            <v>75</v>
          </cell>
          <cell r="E11385" t="str">
            <v>075</v>
          </cell>
          <cell r="F11385" t="str">
            <v>5000.11</v>
          </cell>
          <cell r="G11385" t="str">
            <v>Salaries Worker's Comp</v>
          </cell>
          <cell r="H11385">
            <v>0</v>
          </cell>
          <cell r="I11385">
            <v>0</v>
          </cell>
          <cell r="J11385">
            <v>0</v>
          </cell>
          <cell r="K11385">
            <v>0</v>
          </cell>
          <cell r="L11385">
            <v>0</v>
          </cell>
          <cell r="M11385">
            <v>0</v>
          </cell>
          <cell r="N11385">
            <v>0</v>
          </cell>
          <cell r="O11385" t="str">
            <v>+++</v>
          </cell>
        </row>
        <row r="11386">
          <cell r="A11386" t="str">
            <v>670.40.75.075-5000.99</v>
          </cell>
          <cell r="B11386" t="str">
            <v>670</v>
          </cell>
          <cell r="C11386" t="str">
            <v>40</v>
          </cell>
          <cell r="D11386" t="str">
            <v>75</v>
          </cell>
          <cell r="E11386" t="str">
            <v>075</v>
          </cell>
          <cell r="F11386" t="str">
            <v>5000.99</v>
          </cell>
          <cell r="G11386" t="str">
            <v>Salaries New Personnel Requests</v>
          </cell>
          <cell r="H11386">
            <v>0</v>
          </cell>
          <cell r="I11386">
            <v>0</v>
          </cell>
          <cell r="J11386">
            <v>0</v>
          </cell>
          <cell r="K11386">
            <v>0</v>
          </cell>
          <cell r="L11386">
            <v>0</v>
          </cell>
          <cell r="M11386">
            <v>0</v>
          </cell>
          <cell r="N11386">
            <v>0</v>
          </cell>
          <cell r="O11386" t="str">
            <v>+++</v>
          </cell>
        </row>
        <row r="11387">
          <cell r="A11387" t="str">
            <v>670.40.75.075-5100.00</v>
          </cell>
          <cell r="B11387" t="str">
            <v>670</v>
          </cell>
          <cell r="C11387" t="str">
            <v>40</v>
          </cell>
          <cell r="D11387" t="str">
            <v>75</v>
          </cell>
          <cell r="E11387" t="str">
            <v>075</v>
          </cell>
          <cell r="F11387" t="str">
            <v>5100.00</v>
          </cell>
          <cell r="G11387" t="str">
            <v>Benefits PERS Pool Liability</v>
          </cell>
          <cell r="H11387">
            <v>0</v>
          </cell>
          <cell r="I11387">
            <v>0</v>
          </cell>
          <cell r="J11387">
            <v>0</v>
          </cell>
          <cell r="K11387">
            <v>0</v>
          </cell>
          <cell r="L11387">
            <v>0</v>
          </cell>
          <cell r="M11387">
            <v>0</v>
          </cell>
          <cell r="N11387">
            <v>0</v>
          </cell>
          <cell r="O11387" t="str">
            <v>+++</v>
          </cell>
        </row>
        <row r="11388">
          <cell r="A11388" t="str">
            <v>670.40.75.075-5100.01</v>
          </cell>
          <cell r="B11388" t="str">
            <v>670</v>
          </cell>
          <cell r="C11388" t="str">
            <v>40</v>
          </cell>
          <cell r="D11388" t="str">
            <v>75</v>
          </cell>
          <cell r="E11388" t="str">
            <v>075</v>
          </cell>
          <cell r="F11388" t="str">
            <v>5100.01</v>
          </cell>
          <cell r="G11388" t="str">
            <v>Benefits Retirement</v>
          </cell>
          <cell r="H11388">
            <v>0</v>
          </cell>
          <cell r="I11388">
            <v>0</v>
          </cell>
          <cell r="J11388">
            <v>0</v>
          </cell>
          <cell r="K11388">
            <v>0</v>
          </cell>
          <cell r="L11388">
            <v>0</v>
          </cell>
          <cell r="M11388">
            <v>0</v>
          </cell>
          <cell r="N11388">
            <v>0</v>
          </cell>
          <cell r="O11388" t="str">
            <v>+++</v>
          </cell>
        </row>
        <row r="11389">
          <cell r="A11389" t="str">
            <v>670.40.75.075-5100.02</v>
          </cell>
          <cell r="B11389" t="str">
            <v>670</v>
          </cell>
          <cell r="C11389" t="str">
            <v>40</v>
          </cell>
          <cell r="D11389" t="str">
            <v>75</v>
          </cell>
          <cell r="E11389" t="str">
            <v>075</v>
          </cell>
          <cell r="F11389" t="str">
            <v>5100.02</v>
          </cell>
          <cell r="G11389" t="str">
            <v>Benefits Health Insurance</v>
          </cell>
          <cell r="H11389">
            <v>0</v>
          </cell>
          <cell r="I11389">
            <v>0</v>
          </cell>
          <cell r="J11389">
            <v>0</v>
          </cell>
          <cell r="K11389">
            <v>0</v>
          </cell>
          <cell r="L11389">
            <v>0</v>
          </cell>
          <cell r="M11389">
            <v>0</v>
          </cell>
          <cell r="N11389">
            <v>0</v>
          </cell>
          <cell r="O11389" t="str">
            <v>+++</v>
          </cell>
        </row>
        <row r="11390">
          <cell r="A11390" t="str">
            <v>670.40.75.075-5100.03</v>
          </cell>
          <cell r="B11390" t="str">
            <v>670</v>
          </cell>
          <cell r="C11390" t="str">
            <v>40</v>
          </cell>
          <cell r="D11390" t="str">
            <v>75</v>
          </cell>
          <cell r="E11390" t="str">
            <v>075</v>
          </cell>
          <cell r="F11390" t="str">
            <v>5100.03</v>
          </cell>
          <cell r="G11390" t="str">
            <v>Benefits Dental Insurance</v>
          </cell>
          <cell r="H11390">
            <v>0</v>
          </cell>
          <cell r="I11390">
            <v>0</v>
          </cell>
          <cell r="J11390">
            <v>0</v>
          </cell>
          <cell r="K11390">
            <v>0</v>
          </cell>
          <cell r="L11390">
            <v>0</v>
          </cell>
          <cell r="M11390">
            <v>0</v>
          </cell>
          <cell r="N11390">
            <v>0</v>
          </cell>
          <cell r="O11390" t="str">
            <v>+++</v>
          </cell>
        </row>
        <row r="11391">
          <cell r="A11391" t="str">
            <v>670.40.75.075-5100.04</v>
          </cell>
          <cell r="B11391" t="str">
            <v>670</v>
          </cell>
          <cell r="C11391" t="str">
            <v>40</v>
          </cell>
          <cell r="D11391" t="str">
            <v>75</v>
          </cell>
          <cell r="E11391" t="str">
            <v>075</v>
          </cell>
          <cell r="F11391" t="str">
            <v>5100.04</v>
          </cell>
          <cell r="G11391" t="str">
            <v>Benefits Vision Insurance</v>
          </cell>
          <cell r="H11391">
            <v>0</v>
          </cell>
          <cell r="I11391">
            <v>0</v>
          </cell>
          <cell r="J11391">
            <v>0</v>
          </cell>
          <cell r="K11391">
            <v>0</v>
          </cell>
          <cell r="L11391">
            <v>0</v>
          </cell>
          <cell r="M11391">
            <v>0</v>
          </cell>
          <cell r="N11391">
            <v>0</v>
          </cell>
          <cell r="O11391" t="str">
            <v>+++</v>
          </cell>
        </row>
        <row r="11392">
          <cell r="A11392" t="str">
            <v>670.40.75.075-5100.05</v>
          </cell>
          <cell r="B11392" t="str">
            <v>670</v>
          </cell>
          <cell r="C11392" t="str">
            <v>40</v>
          </cell>
          <cell r="D11392" t="str">
            <v>75</v>
          </cell>
          <cell r="E11392" t="str">
            <v>075</v>
          </cell>
          <cell r="F11392" t="str">
            <v>5100.05</v>
          </cell>
          <cell r="G11392" t="str">
            <v>Benefits Life Insurance</v>
          </cell>
          <cell r="H11392">
            <v>0</v>
          </cell>
          <cell r="I11392">
            <v>0</v>
          </cell>
          <cell r="J11392">
            <v>0</v>
          </cell>
          <cell r="K11392">
            <v>0</v>
          </cell>
          <cell r="L11392">
            <v>0</v>
          </cell>
          <cell r="M11392">
            <v>0</v>
          </cell>
          <cell r="N11392">
            <v>0</v>
          </cell>
          <cell r="O11392" t="str">
            <v>+++</v>
          </cell>
        </row>
        <row r="11393">
          <cell r="A11393" t="str">
            <v>670.40.75.075-5100.06</v>
          </cell>
          <cell r="B11393" t="str">
            <v>670</v>
          </cell>
          <cell r="C11393" t="str">
            <v>40</v>
          </cell>
          <cell r="D11393" t="str">
            <v>75</v>
          </cell>
          <cell r="E11393" t="str">
            <v>075</v>
          </cell>
          <cell r="F11393" t="str">
            <v>5100.06</v>
          </cell>
          <cell r="G11393" t="str">
            <v>Benefits Worker's Comp</v>
          </cell>
          <cell r="H11393">
            <v>0</v>
          </cell>
          <cell r="I11393">
            <v>0</v>
          </cell>
          <cell r="J11393">
            <v>0</v>
          </cell>
          <cell r="K11393">
            <v>0</v>
          </cell>
          <cell r="L11393">
            <v>0</v>
          </cell>
          <cell r="M11393">
            <v>0</v>
          </cell>
          <cell r="N11393">
            <v>0</v>
          </cell>
          <cell r="O11393" t="str">
            <v>+++</v>
          </cell>
        </row>
        <row r="11394">
          <cell r="A11394" t="str">
            <v>670.40.75.075-5100.07</v>
          </cell>
          <cell r="B11394" t="str">
            <v>670</v>
          </cell>
          <cell r="C11394" t="str">
            <v>40</v>
          </cell>
          <cell r="D11394" t="str">
            <v>75</v>
          </cell>
          <cell r="E11394" t="str">
            <v>075</v>
          </cell>
          <cell r="F11394" t="str">
            <v>5100.07</v>
          </cell>
          <cell r="G11394" t="str">
            <v>Benefits Long Term Disability</v>
          </cell>
          <cell r="H11394">
            <v>0</v>
          </cell>
          <cell r="I11394">
            <v>0</v>
          </cell>
          <cell r="J11394">
            <v>0</v>
          </cell>
          <cell r="K11394">
            <v>0</v>
          </cell>
          <cell r="L11394">
            <v>0</v>
          </cell>
          <cell r="M11394">
            <v>0</v>
          </cell>
          <cell r="N11394">
            <v>0</v>
          </cell>
          <cell r="O11394" t="str">
            <v>+++</v>
          </cell>
        </row>
        <row r="11395">
          <cell r="A11395" t="str">
            <v>670.40.75.075-5100.08</v>
          </cell>
          <cell r="B11395" t="str">
            <v>670</v>
          </cell>
          <cell r="C11395" t="str">
            <v>40</v>
          </cell>
          <cell r="D11395" t="str">
            <v>75</v>
          </cell>
          <cell r="E11395" t="str">
            <v>075</v>
          </cell>
          <cell r="F11395" t="str">
            <v>5100.08</v>
          </cell>
          <cell r="G11395" t="str">
            <v>Benefits Deferred Compensation</v>
          </cell>
          <cell r="H11395">
            <v>0</v>
          </cell>
          <cell r="I11395">
            <v>0</v>
          </cell>
          <cell r="J11395">
            <v>0</v>
          </cell>
          <cell r="K11395">
            <v>0</v>
          </cell>
          <cell r="L11395">
            <v>0</v>
          </cell>
          <cell r="M11395">
            <v>0</v>
          </cell>
          <cell r="N11395">
            <v>0</v>
          </cell>
          <cell r="O11395" t="str">
            <v>+++</v>
          </cell>
        </row>
        <row r="11396">
          <cell r="A11396" t="str">
            <v>670.40.75.075-5100.09</v>
          </cell>
          <cell r="B11396" t="str">
            <v>670</v>
          </cell>
          <cell r="C11396" t="str">
            <v>40</v>
          </cell>
          <cell r="D11396" t="str">
            <v>75</v>
          </cell>
          <cell r="E11396" t="str">
            <v>075</v>
          </cell>
          <cell r="F11396" t="str">
            <v>5100.09</v>
          </cell>
          <cell r="G11396" t="str">
            <v>Benefits Unemployment Insurance</v>
          </cell>
          <cell r="H11396">
            <v>0</v>
          </cell>
          <cell r="I11396">
            <v>0</v>
          </cell>
          <cell r="J11396">
            <v>0</v>
          </cell>
          <cell r="K11396">
            <v>0</v>
          </cell>
          <cell r="L11396">
            <v>0</v>
          </cell>
          <cell r="M11396">
            <v>0</v>
          </cell>
          <cell r="N11396">
            <v>0</v>
          </cell>
          <cell r="O11396" t="str">
            <v>+++</v>
          </cell>
        </row>
        <row r="11397">
          <cell r="A11397" t="str">
            <v>670.40.75.075-5100.10</v>
          </cell>
          <cell r="B11397" t="str">
            <v>670</v>
          </cell>
          <cell r="C11397" t="str">
            <v>40</v>
          </cell>
          <cell r="D11397" t="str">
            <v>75</v>
          </cell>
          <cell r="E11397" t="str">
            <v>075</v>
          </cell>
          <cell r="F11397" t="str">
            <v>5100.10</v>
          </cell>
          <cell r="G11397" t="str">
            <v>Benefits Uniform Allowance</v>
          </cell>
          <cell r="H11397">
            <v>0</v>
          </cell>
          <cell r="I11397">
            <v>0</v>
          </cell>
          <cell r="J11397">
            <v>0</v>
          </cell>
          <cell r="K11397">
            <v>0</v>
          </cell>
          <cell r="L11397">
            <v>0</v>
          </cell>
          <cell r="M11397">
            <v>0</v>
          </cell>
          <cell r="N11397">
            <v>0</v>
          </cell>
          <cell r="O11397" t="str">
            <v>+++</v>
          </cell>
        </row>
        <row r="11398">
          <cell r="A11398" t="str">
            <v>670.40.75.075-5100.11</v>
          </cell>
          <cell r="B11398" t="str">
            <v>670</v>
          </cell>
          <cell r="C11398" t="str">
            <v>40</v>
          </cell>
          <cell r="D11398" t="str">
            <v>75</v>
          </cell>
          <cell r="E11398" t="str">
            <v>075</v>
          </cell>
          <cell r="F11398" t="str">
            <v>5100.11</v>
          </cell>
          <cell r="G11398" t="str">
            <v>Benefits Medicare</v>
          </cell>
          <cell r="H11398">
            <v>0</v>
          </cell>
          <cell r="I11398">
            <v>0</v>
          </cell>
          <cell r="J11398">
            <v>0</v>
          </cell>
          <cell r="K11398">
            <v>0</v>
          </cell>
          <cell r="L11398">
            <v>0</v>
          </cell>
          <cell r="M11398">
            <v>0</v>
          </cell>
          <cell r="N11398">
            <v>0</v>
          </cell>
          <cell r="O11398" t="str">
            <v>+++</v>
          </cell>
        </row>
        <row r="11399">
          <cell r="A11399" t="str">
            <v>670.40.75.075-5100.12</v>
          </cell>
          <cell r="B11399" t="str">
            <v>670</v>
          </cell>
          <cell r="C11399" t="str">
            <v>40</v>
          </cell>
          <cell r="D11399" t="str">
            <v>75</v>
          </cell>
          <cell r="E11399" t="str">
            <v>075</v>
          </cell>
          <cell r="F11399" t="str">
            <v>5100.12</v>
          </cell>
          <cell r="G11399" t="str">
            <v>Benefits Annual Physical Exam</v>
          </cell>
          <cell r="H11399">
            <v>0</v>
          </cell>
          <cell r="I11399">
            <v>0</v>
          </cell>
          <cell r="J11399">
            <v>0</v>
          </cell>
          <cell r="K11399">
            <v>0</v>
          </cell>
          <cell r="L11399">
            <v>0</v>
          </cell>
          <cell r="M11399">
            <v>0</v>
          </cell>
          <cell r="N11399">
            <v>0</v>
          </cell>
          <cell r="O11399" t="str">
            <v>+++</v>
          </cell>
        </row>
        <row r="11400">
          <cell r="A11400" t="str">
            <v>670.40.75.075-5100.15</v>
          </cell>
          <cell r="B11400" t="str">
            <v>670</v>
          </cell>
          <cell r="C11400" t="str">
            <v>40</v>
          </cell>
          <cell r="D11400" t="str">
            <v>75</v>
          </cell>
          <cell r="E11400" t="str">
            <v>075</v>
          </cell>
          <cell r="F11400" t="str">
            <v>5100.15</v>
          </cell>
          <cell r="G11400" t="str">
            <v>Benefits Cell Phone Allowance</v>
          </cell>
          <cell r="H11400">
            <v>0</v>
          </cell>
          <cell r="I11400">
            <v>0</v>
          </cell>
          <cell r="J11400">
            <v>0</v>
          </cell>
          <cell r="K11400">
            <v>0</v>
          </cell>
          <cell r="L11400">
            <v>0</v>
          </cell>
          <cell r="M11400">
            <v>0</v>
          </cell>
          <cell r="N11400">
            <v>0</v>
          </cell>
          <cell r="O11400" t="str">
            <v>+++</v>
          </cell>
        </row>
        <row r="11401">
          <cell r="A11401" t="str">
            <v>670.40.75.075-5100.17</v>
          </cell>
          <cell r="B11401" t="str">
            <v>670</v>
          </cell>
          <cell r="C11401" t="str">
            <v>40</v>
          </cell>
          <cell r="D11401" t="str">
            <v>75</v>
          </cell>
          <cell r="E11401" t="str">
            <v>075</v>
          </cell>
          <cell r="F11401" t="str">
            <v>5100.17</v>
          </cell>
          <cell r="G11401" t="str">
            <v>Benefits Other Post Employment Benefits</v>
          </cell>
          <cell r="H11401">
            <v>0</v>
          </cell>
          <cell r="I11401">
            <v>0</v>
          </cell>
          <cell r="J11401">
            <v>0</v>
          </cell>
          <cell r="K11401">
            <v>0</v>
          </cell>
          <cell r="L11401">
            <v>0</v>
          </cell>
          <cell r="M11401">
            <v>0</v>
          </cell>
          <cell r="N11401">
            <v>0</v>
          </cell>
          <cell r="O11401" t="str">
            <v>+++</v>
          </cell>
        </row>
        <row r="11402">
          <cell r="A11402" t="str">
            <v>670.40.75.075-6000.01</v>
          </cell>
          <cell r="B11402" t="str">
            <v>670</v>
          </cell>
          <cell r="C11402" t="str">
            <v>40</v>
          </cell>
          <cell r="D11402" t="str">
            <v>75</v>
          </cell>
          <cell r="E11402" t="str">
            <v>075</v>
          </cell>
          <cell r="F11402" t="str">
            <v>6000.01</v>
          </cell>
          <cell r="G11402" t="str">
            <v>Professional Services General</v>
          </cell>
          <cell r="H11402">
            <v>0</v>
          </cell>
          <cell r="I11402">
            <v>0</v>
          </cell>
          <cell r="J11402">
            <v>0</v>
          </cell>
          <cell r="K11402">
            <v>0</v>
          </cell>
          <cell r="L11402">
            <v>0</v>
          </cell>
          <cell r="M11402">
            <v>0</v>
          </cell>
          <cell r="N11402">
            <v>0</v>
          </cell>
          <cell r="O11402" t="str">
            <v>+++</v>
          </cell>
        </row>
        <row r="11403">
          <cell r="A11403" t="str">
            <v>670.40.75.075-6000.07</v>
          </cell>
          <cell r="B11403" t="str">
            <v>670</v>
          </cell>
          <cell r="C11403" t="str">
            <v>40</v>
          </cell>
          <cell r="D11403" t="str">
            <v>75</v>
          </cell>
          <cell r="E11403" t="str">
            <v>075</v>
          </cell>
          <cell r="F11403" t="str">
            <v>6000.07</v>
          </cell>
          <cell r="G11403" t="str">
            <v>Professional Services Weed Abatement</v>
          </cell>
          <cell r="H11403">
            <v>0</v>
          </cell>
          <cell r="I11403">
            <v>0</v>
          </cell>
          <cell r="J11403">
            <v>0</v>
          </cell>
          <cell r="K11403">
            <v>0</v>
          </cell>
          <cell r="L11403">
            <v>0</v>
          </cell>
          <cell r="M11403">
            <v>0</v>
          </cell>
          <cell r="N11403">
            <v>0</v>
          </cell>
          <cell r="O11403" t="str">
            <v>+++</v>
          </cell>
        </row>
        <row r="11404">
          <cell r="A11404" t="str">
            <v>670.40.75.075-6000.09</v>
          </cell>
          <cell r="B11404" t="str">
            <v>670</v>
          </cell>
          <cell r="C11404" t="str">
            <v>40</v>
          </cell>
          <cell r="D11404" t="str">
            <v>75</v>
          </cell>
          <cell r="E11404" t="str">
            <v>075</v>
          </cell>
          <cell r="F11404" t="str">
            <v>6000.09</v>
          </cell>
          <cell r="G11404" t="str">
            <v>Professional Services Uniform</v>
          </cell>
          <cell r="H11404">
            <v>0</v>
          </cell>
          <cell r="I11404">
            <v>0</v>
          </cell>
          <cell r="J11404">
            <v>0</v>
          </cell>
          <cell r="K11404">
            <v>0</v>
          </cell>
          <cell r="L11404">
            <v>0</v>
          </cell>
          <cell r="M11404">
            <v>0</v>
          </cell>
          <cell r="N11404">
            <v>0</v>
          </cell>
          <cell r="O11404" t="str">
            <v>+++</v>
          </cell>
        </row>
        <row r="11405">
          <cell r="A11405" t="str">
            <v>670.40.75.075-6000.10</v>
          </cell>
          <cell r="B11405" t="str">
            <v>670</v>
          </cell>
          <cell r="C11405" t="str">
            <v>40</v>
          </cell>
          <cell r="D11405" t="str">
            <v>75</v>
          </cell>
          <cell r="E11405" t="str">
            <v>075</v>
          </cell>
          <cell r="F11405" t="str">
            <v>6000.10</v>
          </cell>
          <cell r="G11405" t="str">
            <v>Professional Services Consultant</v>
          </cell>
          <cell r="H11405">
            <v>0</v>
          </cell>
          <cell r="I11405">
            <v>0</v>
          </cell>
          <cell r="J11405">
            <v>0</v>
          </cell>
          <cell r="K11405">
            <v>0</v>
          </cell>
          <cell r="L11405">
            <v>0</v>
          </cell>
          <cell r="M11405">
            <v>0</v>
          </cell>
          <cell r="N11405">
            <v>0</v>
          </cell>
          <cell r="O11405" t="str">
            <v>+++</v>
          </cell>
        </row>
        <row r="11406">
          <cell r="A11406" t="str">
            <v>670.40.75.075-6000.12</v>
          </cell>
          <cell r="B11406" t="str">
            <v>670</v>
          </cell>
          <cell r="C11406" t="str">
            <v>40</v>
          </cell>
          <cell r="D11406" t="str">
            <v>75</v>
          </cell>
          <cell r="E11406" t="str">
            <v>075</v>
          </cell>
          <cell r="F11406" t="str">
            <v>6000.12</v>
          </cell>
          <cell r="G11406" t="str">
            <v>Professional Services Contract Services</v>
          </cell>
          <cell r="H11406">
            <v>0</v>
          </cell>
          <cell r="I11406">
            <v>0</v>
          </cell>
          <cell r="J11406">
            <v>0</v>
          </cell>
          <cell r="K11406">
            <v>0</v>
          </cell>
          <cell r="L11406">
            <v>0</v>
          </cell>
          <cell r="M11406">
            <v>0</v>
          </cell>
          <cell r="N11406">
            <v>0</v>
          </cell>
          <cell r="O11406" t="str">
            <v>+++</v>
          </cell>
        </row>
        <row r="11407">
          <cell r="A11407" t="str">
            <v>670.40.75.075-6000.13</v>
          </cell>
          <cell r="B11407" t="str">
            <v>670</v>
          </cell>
          <cell r="C11407" t="str">
            <v>40</v>
          </cell>
          <cell r="D11407" t="str">
            <v>75</v>
          </cell>
          <cell r="E11407" t="str">
            <v>075</v>
          </cell>
          <cell r="F11407" t="str">
            <v>6000.13</v>
          </cell>
          <cell r="G11407" t="str">
            <v>Professional Services Compliance Monitoring</v>
          </cell>
          <cell r="H11407">
            <v>0</v>
          </cell>
          <cell r="I11407">
            <v>0</v>
          </cell>
          <cell r="J11407">
            <v>0</v>
          </cell>
          <cell r="K11407">
            <v>0</v>
          </cell>
          <cell r="L11407">
            <v>0</v>
          </cell>
          <cell r="M11407">
            <v>0</v>
          </cell>
          <cell r="N11407">
            <v>0</v>
          </cell>
          <cell r="O11407" t="str">
            <v>+++</v>
          </cell>
        </row>
        <row r="11408">
          <cell r="A11408" t="str">
            <v>670.40.75.075-6000.14</v>
          </cell>
          <cell r="B11408" t="str">
            <v>670</v>
          </cell>
          <cell r="C11408" t="str">
            <v>40</v>
          </cell>
          <cell r="D11408" t="str">
            <v>75</v>
          </cell>
          <cell r="E11408" t="str">
            <v>075</v>
          </cell>
          <cell r="F11408" t="str">
            <v>6000.14</v>
          </cell>
          <cell r="G11408" t="str">
            <v>Professional Services IW Pre Analysis</v>
          </cell>
          <cell r="H11408">
            <v>0</v>
          </cell>
          <cell r="I11408">
            <v>0</v>
          </cell>
          <cell r="J11408">
            <v>0</v>
          </cell>
          <cell r="K11408">
            <v>0</v>
          </cell>
          <cell r="L11408">
            <v>0</v>
          </cell>
          <cell r="M11408">
            <v>0</v>
          </cell>
          <cell r="N11408">
            <v>0</v>
          </cell>
          <cell r="O11408" t="str">
            <v>+++</v>
          </cell>
        </row>
        <row r="11409">
          <cell r="A11409" t="str">
            <v>670.40.75.075-6000.18</v>
          </cell>
          <cell r="B11409" t="str">
            <v>670</v>
          </cell>
          <cell r="C11409" t="str">
            <v>40</v>
          </cell>
          <cell r="D11409" t="str">
            <v>75</v>
          </cell>
          <cell r="E11409" t="str">
            <v>075</v>
          </cell>
          <cell r="F11409" t="str">
            <v>6000.18</v>
          </cell>
          <cell r="G11409" t="str">
            <v>Professional Services Legal</v>
          </cell>
          <cell r="H11409">
            <v>0</v>
          </cell>
          <cell r="I11409">
            <v>0</v>
          </cell>
          <cell r="J11409">
            <v>0</v>
          </cell>
          <cell r="K11409">
            <v>0</v>
          </cell>
          <cell r="L11409">
            <v>0</v>
          </cell>
          <cell r="M11409">
            <v>0</v>
          </cell>
          <cell r="N11409">
            <v>0</v>
          </cell>
          <cell r="O11409" t="str">
            <v>+++</v>
          </cell>
        </row>
        <row r="11410">
          <cell r="A11410" t="str">
            <v>670.40.75.075-6100.01</v>
          </cell>
          <cell r="B11410" t="str">
            <v>670</v>
          </cell>
          <cell r="C11410" t="str">
            <v>40</v>
          </cell>
          <cell r="D11410" t="str">
            <v>75</v>
          </cell>
          <cell r="E11410" t="str">
            <v>075</v>
          </cell>
          <cell r="F11410" t="str">
            <v>6100.01</v>
          </cell>
          <cell r="G11410" t="str">
            <v>Utilities Electric</v>
          </cell>
          <cell r="H11410">
            <v>0</v>
          </cell>
          <cell r="I11410">
            <v>0</v>
          </cell>
          <cell r="J11410">
            <v>0</v>
          </cell>
          <cell r="K11410">
            <v>0</v>
          </cell>
          <cell r="L11410">
            <v>0</v>
          </cell>
          <cell r="M11410">
            <v>0</v>
          </cell>
          <cell r="N11410">
            <v>0</v>
          </cell>
          <cell r="O11410" t="str">
            <v>+++</v>
          </cell>
        </row>
        <row r="11411">
          <cell r="A11411" t="str">
            <v>670.40.75.075-6100.02</v>
          </cell>
          <cell r="B11411" t="str">
            <v>670</v>
          </cell>
          <cell r="C11411" t="str">
            <v>40</v>
          </cell>
          <cell r="D11411" t="str">
            <v>75</v>
          </cell>
          <cell r="E11411" t="str">
            <v>075</v>
          </cell>
          <cell r="F11411" t="str">
            <v>6100.02</v>
          </cell>
          <cell r="G11411" t="str">
            <v>Utilities Telephone</v>
          </cell>
          <cell r="H11411">
            <v>0</v>
          </cell>
          <cell r="I11411">
            <v>0</v>
          </cell>
          <cell r="J11411">
            <v>0</v>
          </cell>
          <cell r="K11411">
            <v>0</v>
          </cell>
          <cell r="L11411">
            <v>0</v>
          </cell>
          <cell r="M11411">
            <v>0</v>
          </cell>
          <cell r="N11411">
            <v>0</v>
          </cell>
          <cell r="O11411" t="str">
            <v>+++</v>
          </cell>
        </row>
        <row r="11412">
          <cell r="A11412" t="str">
            <v>670.40.75.075-6100.03</v>
          </cell>
          <cell r="B11412" t="str">
            <v>670</v>
          </cell>
          <cell r="C11412" t="str">
            <v>40</v>
          </cell>
          <cell r="D11412" t="str">
            <v>75</v>
          </cell>
          <cell r="E11412" t="str">
            <v>075</v>
          </cell>
          <cell r="F11412" t="str">
            <v>6100.03</v>
          </cell>
          <cell r="G11412" t="str">
            <v>Utilities Data Transmission / ISP</v>
          </cell>
          <cell r="H11412">
            <v>0</v>
          </cell>
          <cell r="I11412">
            <v>0</v>
          </cell>
          <cell r="J11412">
            <v>0</v>
          </cell>
          <cell r="K11412">
            <v>0</v>
          </cell>
          <cell r="L11412">
            <v>0</v>
          </cell>
          <cell r="M11412">
            <v>0</v>
          </cell>
          <cell r="N11412">
            <v>0</v>
          </cell>
          <cell r="O11412" t="str">
            <v>+++</v>
          </cell>
        </row>
        <row r="11413">
          <cell r="A11413" t="str">
            <v>670.40.75.075-6200.01</v>
          </cell>
          <cell r="B11413" t="str">
            <v>670</v>
          </cell>
          <cell r="C11413" t="str">
            <v>40</v>
          </cell>
          <cell r="D11413" t="str">
            <v>75</v>
          </cell>
          <cell r="E11413" t="str">
            <v>075</v>
          </cell>
          <cell r="F11413" t="str">
            <v>6200.01</v>
          </cell>
          <cell r="G11413" t="str">
            <v>Supplies Office</v>
          </cell>
          <cell r="H11413">
            <v>0</v>
          </cell>
          <cell r="I11413">
            <v>0</v>
          </cell>
          <cell r="J11413">
            <v>0</v>
          </cell>
          <cell r="K11413">
            <v>0</v>
          </cell>
          <cell r="L11413">
            <v>0</v>
          </cell>
          <cell r="M11413">
            <v>0</v>
          </cell>
          <cell r="N11413">
            <v>0</v>
          </cell>
          <cell r="O11413" t="str">
            <v>+++</v>
          </cell>
        </row>
        <row r="11414">
          <cell r="A11414" t="str">
            <v>670.40.75.075-6200.02</v>
          </cell>
          <cell r="B11414" t="str">
            <v>670</v>
          </cell>
          <cell r="C11414" t="str">
            <v>40</v>
          </cell>
          <cell r="D11414" t="str">
            <v>75</v>
          </cell>
          <cell r="E11414" t="str">
            <v>075</v>
          </cell>
          <cell r="F11414" t="str">
            <v>6200.02</v>
          </cell>
          <cell r="G11414" t="str">
            <v>Supplies Special Department</v>
          </cell>
          <cell r="H11414">
            <v>0</v>
          </cell>
          <cell r="I11414">
            <v>0</v>
          </cell>
          <cell r="J11414">
            <v>0</v>
          </cell>
          <cell r="K11414">
            <v>0</v>
          </cell>
          <cell r="L11414">
            <v>0</v>
          </cell>
          <cell r="M11414">
            <v>0</v>
          </cell>
          <cell r="N11414">
            <v>0</v>
          </cell>
          <cell r="O11414" t="str">
            <v>+++</v>
          </cell>
        </row>
        <row r="11415">
          <cell r="A11415" t="str">
            <v>670.40.75.075-6200.03</v>
          </cell>
          <cell r="B11415" t="str">
            <v>670</v>
          </cell>
          <cell r="C11415" t="str">
            <v>40</v>
          </cell>
          <cell r="D11415" t="str">
            <v>75</v>
          </cell>
          <cell r="E11415" t="str">
            <v>075</v>
          </cell>
          <cell r="F11415" t="str">
            <v>6200.03</v>
          </cell>
          <cell r="G11415" t="str">
            <v>Supplies Copier Maintenance &amp; Supplies</v>
          </cell>
          <cell r="H11415">
            <v>0</v>
          </cell>
          <cell r="I11415">
            <v>0</v>
          </cell>
          <cell r="J11415">
            <v>0</v>
          </cell>
          <cell r="K11415">
            <v>0</v>
          </cell>
          <cell r="L11415">
            <v>0</v>
          </cell>
          <cell r="M11415">
            <v>0</v>
          </cell>
          <cell r="N11415">
            <v>0</v>
          </cell>
          <cell r="O11415" t="str">
            <v>+++</v>
          </cell>
        </row>
        <row r="11416">
          <cell r="A11416" t="str">
            <v>670.40.75.075-6200.04</v>
          </cell>
          <cell r="B11416" t="str">
            <v>670</v>
          </cell>
          <cell r="C11416" t="str">
            <v>40</v>
          </cell>
          <cell r="D11416" t="str">
            <v>75</v>
          </cell>
          <cell r="E11416" t="str">
            <v>075</v>
          </cell>
          <cell r="F11416" t="str">
            <v>6200.04</v>
          </cell>
          <cell r="G11416" t="str">
            <v>Supplies Postage</v>
          </cell>
          <cell r="H11416">
            <v>0</v>
          </cell>
          <cell r="I11416">
            <v>0</v>
          </cell>
          <cell r="J11416">
            <v>0</v>
          </cell>
          <cell r="K11416">
            <v>0</v>
          </cell>
          <cell r="L11416">
            <v>0</v>
          </cell>
          <cell r="M11416">
            <v>0</v>
          </cell>
          <cell r="N11416">
            <v>0</v>
          </cell>
          <cell r="O11416" t="str">
            <v>+++</v>
          </cell>
        </row>
        <row r="11417">
          <cell r="A11417" t="str">
            <v>670.40.75.075-6200.05</v>
          </cell>
          <cell r="B11417" t="str">
            <v>670</v>
          </cell>
          <cell r="C11417" t="str">
            <v>40</v>
          </cell>
          <cell r="D11417" t="str">
            <v>75</v>
          </cell>
          <cell r="E11417" t="str">
            <v>075</v>
          </cell>
          <cell r="F11417" t="str">
            <v>6200.05</v>
          </cell>
          <cell r="G11417" t="str">
            <v>Supplies Gasoline</v>
          </cell>
          <cell r="H11417">
            <v>0</v>
          </cell>
          <cell r="I11417">
            <v>0</v>
          </cell>
          <cell r="J11417">
            <v>0</v>
          </cell>
          <cell r="K11417">
            <v>0</v>
          </cell>
          <cell r="L11417">
            <v>0</v>
          </cell>
          <cell r="M11417">
            <v>0</v>
          </cell>
          <cell r="N11417">
            <v>0</v>
          </cell>
          <cell r="O11417" t="str">
            <v>+++</v>
          </cell>
        </row>
        <row r="11418">
          <cell r="A11418" t="str">
            <v>670.40.75.075-6200.06</v>
          </cell>
          <cell r="B11418" t="str">
            <v>670</v>
          </cell>
          <cell r="C11418" t="str">
            <v>40</v>
          </cell>
          <cell r="D11418" t="str">
            <v>75</v>
          </cell>
          <cell r="E11418" t="str">
            <v>075</v>
          </cell>
          <cell r="F11418" t="str">
            <v>6200.06</v>
          </cell>
          <cell r="G11418" t="str">
            <v>Supplies Propane</v>
          </cell>
          <cell r="H11418">
            <v>0</v>
          </cell>
          <cell r="I11418">
            <v>0</v>
          </cell>
          <cell r="J11418">
            <v>0</v>
          </cell>
          <cell r="K11418">
            <v>0</v>
          </cell>
          <cell r="L11418">
            <v>0</v>
          </cell>
          <cell r="M11418">
            <v>0</v>
          </cell>
          <cell r="N11418">
            <v>0</v>
          </cell>
          <cell r="O11418" t="str">
            <v>+++</v>
          </cell>
        </row>
        <row r="11419">
          <cell r="A11419" t="str">
            <v>670.40.75.075-6200.07</v>
          </cell>
          <cell r="B11419" t="str">
            <v>670</v>
          </cell>
          <cell r="C11419" t="str">
            <v>40</v>
          </cell>
          <cell r="D11419" t="str">
            <v>75</v>
          </cell>
          <cell r="E11419" t="str">
            <v>075</v>
          </cell>
          <cell r="F11419" t="str">
            <v>6200.07</v>
          </cell>
          <cell r="G11419" t="str">
            <v>Supplies Radio Communication &amp; Maint</v>
          </cell>
          <cell r="H11419">
            <v>0</v>
          </cell>
          <cell r="I11419">
            <v>0</v>
          </cell>
          <cell r="J11419">
            <v>0</v>
          </cell>
          <cell r="K11419">
            <v>0</v>
          </cell>
          <cell r="L11419">
            <v>0</v>
          </cell>
          <cell r="M11419">
            <v>0</v>
          </cell>
          <cell r="N11419">
            <v>0</v>
          </cell>
          <cell r="O11419" t="str">
            <v>+++</v>
          </cell>
        </row>
        <row r="11420">
          <cell r="A11420" t="str">
            <v>670.40.75.075-6200.09</v>
          </cell>
          <cell r="B11420" t="str">
            <v>670</v>
          </cell>
          <cell r="C11420" t="str">
            <v>40</v>
          </cell>
          <cell r="D11420" t="str">
            <v>75</v>
          </cell>
          <cell r="E11420" t="str">
            <v>075</v>
          </cell>
          <cell r="F11420" t="str">
            <v>6200.09</v>
          </cell>
          <cell r="G11420" t="str">
            <v>Supplies Data Processing</v>
          </cell>
          <cell r="H11420">
            <v>0</v>
          </cell>
          <cell r="I11420">
            <v>0</v>
          </cell>
          <cell r="J11420">
            <v>0</v>
          </cell>
          <cell r="K11420">
            <v>0</v>
          </cell>
          <cell r="L11420">
            <v>0</v>
          </cell>
          <cell r="M11420">
            <v>0</v>
          </cell>
          <cell r="N11420">
            <v>0</v>
          </cell>
          <cell r="O11420" t="str">
            <v>+++</v>
          </cell>
        </row>
        <row r="11421">
          <cell r="A11421" t="str">
            <v>670.40.75.075-6200.10</v>
          </cell>
          <cell r="B11421" t="str">
            <v>670</v>
          </cell>
          <cell r="C11421" t="str">
            <v>40</v>
          </cell>
          <cell r="D11421" t="str">
            <v>75</v>
          </cell>
          <cell r="E11421" t="str">
            <v>075</v>
          </cell>
          <cell r="F11421" t="str">
            <v>6200.10</v>
          </cell>
          <cell r="G11421" t="str">
            <v>Supplies Protective Clothing</v>
          </cell>
          <cell r="H11421">
            <v>0</v>
          </cell>
          <cell r="I11421">
            <v>0</v>
          </cell>
          <cell r="J11421">
            <v>0</v>
          </cell>
          <cell r="K11421">
            <v>0</v>
          </cell>
          <cell r="L11421">
            <v>0</v>
          </cell>
          <cell r="M11421">
            <v>0</v>
          </cell>
          <cell r="N11421">
            <v>0</v>
          </cell>
          <cell r="O11421" t="str">
            <v>+++</v>
          </cell>
        </row>
        <row r="11422">
          <cell r="A11422" t="str">
            <v>670.40.75.075-6200.12</v>
          </cell>
          <cell r="B11422" t="str">
            <v>670</v>
          </cell>
          <cell r="C11422" t="str">
            <v>40</v>
          </cell>
          <cell r="D11422" t="str">
            <v>75</v>
          </cell>
          <cell r="E11422" t="str">
            <v>075</v>
          </cell>
          <cell r="F11422" t="str">
            <v>6200.12</v>
          </cell>
          <cell r="G11422" t="str">
            <v>Supplies CNG</v>
          </cell>
          <cell r="H11422">
            <v>0</v>
          </cell>
          <cell r="I11422">
            <v>0</v>
          </cell>
          <cell r="J11422">
            <v>0</v>
          </cell>
          <cell r="K11422">
            <v>0</v>
          </cell>
          <cell r="L11422">
            <v>0</v>
          </cell>
          <cell r="M11422">
            <v>0</v>
          </cell>
          <cell r="N11422">
            <v>0</v>
          </cell>
          <cell r="O11422" t="str">
            <v>+++</v>
          </cell>
        </row>
        <row r="11423">
          <cell r="A11423" t="str">
            <v>670.40.75.075-6280.03</v>
          </cell>
          <cell r="B11423" t="str">
            <v>670</v>
          </cell>
          <cell r="C11423" t="str">
            <v>40</v>
          </cell>
          <cell r="D11423" t="str">
            <v>75</v>
          </cell>
          <cell r="E11423" t="str">
            <v>075</v>
          </cell>
          <cell r="F11423" t="str">
            <v>6280.03</v>
          </cell>
          <cell r="G11423" t="str">
            <v>Supplies-Public Works Soundwall Repair</v>
          </cell>
          <cell r="H11423">
            <v>0</v>
          </cell>
          <cell r="I11423">
            <v>0</v>
          </cell>
          <cell r="J11423">
            <v>0</v>
          </cell>
          <cell r="K11423">
            <v>0</v>
          </cell>
          <cell r="L11423">
            <v>0</v>
          </cell>
          <cell r="M11423">
            <v>0</v>
          </cell>
          <cell r="N11423">
            <v>0</v>
          </cell>
          <cell r="O11423" t="str">
            <v>+++</v>
          </cell>
        </row>
        <row r="11424">
          <cell r="A11424" t="str">
            <v>670.40.75.075-6280.04</v>
          </cell>
          <cell r="B11424" t="str">
            <v>670</v>
          </cell>
          <cell r="C11424" t="str">
            <v>40</v>
          </cell>
          <cell r="D11424" t="str">
            <v>75</v>
          </cell>
          <cell r="E11424" t="str">
            <v>075</v>
          </cell>
          <cell r="F11424" t="str">
            <v>6280.04</v>
          </cell>
          <cell r="G11424" t="str">
            <v>Supplies-Public Works Sidewalk Repair</v>
          </cell>
          <cell r="H11424">
            <v>0</v>
          </cell>
          <cell r="I11424">
            <v>0</v>
          </cell>
          <cell r="J11424">
            <v>0</v>
          </cell>
          <cell r="K11424">
            <v>0</v>
          </cell>
          <cell r="L11424">
            <v>0</v>
          </cell>
          <cell r="M11424">
            <v>0</v>
          </cell>
          <cell r="N11424">
            <v>0</v>
          </cell>
          <cell r="O11424" t="str">
            <v>+++</v>
          </cell>
        </row>
        <row r="11425">
          <cell r="A11425" t="str">
            <v>670.40.75.075-6280.05</v>
          </cell>
          <cell r="B11425" t="str">
            <v>670</v>
          </cell>
          <cell r="C11425" t="str">
            <v>40</v>
          </cell>
          <cell r="D11425" t="str">
            <v>75</v>
          </cell>
          <cell r="E11425" t="str">
            <v>075</v>
          </cell>
          <cell r="F11425" t="str">
            <v>6280.05</v>
          </cell>
          <cell r="G11425" t="str">
            <v>Supplies-Public Works Traffic Signs</v>
          </cell>
          <cell r="H11425">
            <v>0</v>
          </cell>
          <cell r="I11425">
            <v>0</v>
          </cell>
          <cell r="J11425">
            <v>0</v>
          </cell>
          <cell r="K11425">
            <v>0</v>
          </cell>
          <cell r="L11425">
            <v>0</v>
          </cell>
          <cell r="M11425">
            <v>0</v>
          </cell>
          <cell r="N11425">
            <v>0</v>
          </cell>
          <cell r="O11425" t="str">
            <v>+++</v>
          </cell>
        </row>
        <row r="11426">
          <cell r="A11426" t="str">
            <v>670.40.75.075-6280.08</v>
          </cell>
          <cell r="B11426" t="str">
            <v>670</v>
          </cell>
          <cell r="C11426" t="str">
            <v>40</v>
          </cell>
          <cell r="D11426" t="str">
            <v>75</v>
          </cell>
          <cell r="E11426" t="str">
            <v>075</v>
          </cell>
          <cell r="F11426" t="str">
            <v>6280.08</v>
          </cell>
          <cell r="G11426" t="str">
            <v>Supplies-Public Works Pump</v>
          </cell>
          <cell r="H11426">
            <v>0</v>
          </cell>
          <cell r="I11426">
            <v>0</v>
          </cell>
          <cell r="J11426">
            <v>0</v>
          </cell>
          <cell r="K11426">
            <v>0</v>
          </cell>
          <cell r="L11426">
            <v>0</v>
          </cell>
          <cell r="M11426">
            <v>0</v>
          </cell>
          <cell r="N11426">
            <v>0</v>
          </cell>
          <cell r="O11426" t="str">
            <v>+++</v>
          </cell>
        </row>
        <row r="11427">
          <cell r="A11427" t="str">
            <v>670.40.75.075-6280.09</v>
          </cell>
          <cell r="B11427" t="str">
            <v>670</v>
          </cell>
          <cell r="C11427" t="str">
            <v>40</v>
          </cell>
          <cell r="D11427" t="str">
            <v>75</v>
          </cell>
          <cell r="E11427" t="str">
            <v>075</v>
          </cell>
          <cell r="F11427" t="str">
            <v>6280.09</v>
          </cell>
          <cell r="G11427" t="str">
            <v>Supplies-Public Works Storm Drain System</v>
          </cell>
          <cell r="H11427">
            <v>0</v>
          </cell>
          <cell r="I11427">
            <v>0</v>
          </cell>
          <cell r="J11427">
            <v>0</v>
          </cell>
          <cell r="K11427">
            <v>0</v>
          </cell>
          <cell r="L11427">
            <v>0</v>
          </cell>
          <cell r="M11427">
            <v>0</v>
          </cell>
          <cell r="N11427">
            <v>0</v>
          </cell>
          <cell r="O11427" t="str">
            <v>+++</v>
          </cell>
        </row>
        <row r="11428">
          <cell r="A11428" t="str">
            <v>670.40.75.075-6280.10</v>
          </cell>
          <cell r="B11428" t="str">
            <v>670</v>
          </cell>
          <cell r="C11428" t="str">
            <v>40</v>
          </cell>
          <cell r="D11428" t="str">
            <v>75</v>
          </cell>
          <cell r="E11428" t="str">
            <v>075</v>
          </cell>
          <cell r="F11428" t="str">
            <v>6280.10</v>
          </cell>
          <cell r="G11428" t="str">
            <v>Supplies-Public Works Storm Drain Basin</v>
          </cell>
          <cell r="H11428">
            <v>0</v>
          </cell>
          <cell r="I11428">
            <v>0</v>
          </cell>
          <cell r="J11428">
            <v>0</v>
          </cell>
          <cell r="K11428">
            <v>0</v>
          </cell>
          <cell r="L11428">
            <v>0</v>
          </cell>
          <cell r="M11428">
            <v>0</v>
          </cell>
          <cell r="N11428">
            <v>0</v>
          </cell>
          <cell r="O11428" t="str">
            <v>+++</v>
          </cell>
        </row>
        <row r="11429">
          <cell r="A11429" t="str">
            <v>670.40.75.075-6280.11</v>
          </cell>
          <cell r="B11429" t="str">
            <v>670</v>
          </cell>
          <cell r="C11429" t="str">
            <v>40</v>
          </cell>
          <cell r="D11429" t="str">
            <v>75</v>
          </cell>
          <cell r="E11429" t="str">
            <v>075</v>
          </cell>
          <cell r="F11429" t="str">
            <v>6280.11</v>
          </cell>
          <cell r="G11429" t="str">
            <v>Supplies-Public Works Custodial</v>
          </cell>
          <cell r="H11429">
            <v>0</v>
          </cell>
          <cell r="I11429">
            <v>0</v>
          </cell>
          <cell r="J11429">
            <v>0</v>
          </cell>
          <cell r="K11429">
            <v>0</v>
          </cell>
          <cell r="L11429">
            <v>0</v>
          </cell>
          <cell r="M11429">
            <v>0</v>
          </cell>
          <cell r="N11429">
            <v>0</v>
          </cell>
          <cell r="O11429" t="str">
            <v>+++</v>
          </cell>
        </row>
        <row r="11430">
          <cell r="A11430" t="str">
            <v>670.40.75.075-6280.12</v>
          </cell>
          <cell r="B11430" t="str">
            <v>670</v>
          </cell>
          <cell r="C11430" t="str">
            <v>40</v>
          </cell>
          <cell r="D11430" t="str">
            <v>75</v>
          </cell>
          <cell r="E11430" t="str">
            <v>075</v>
          </cell>
          <cell r="F11430" t="str">
            <v>6280.12</v>
          </cell>
          <cell r="G11430" t="str">
            <v>Supplies-Public Works Chemicals</v>
          </cell>
          <cell r="H11430">
            <v>0</v>
          </cell>
          <cell r="I11430">
            <v>0</v>
          </cell>
          <cell r="J11430">
            <v>0</v>
          </cell>
          <cell r="K11430">
            <v>0</v>
          </cell>
          <cell r="L11430">
            <v>0</v>
          </cell>
          <cell r="M11430">
            <v>0</v>
          </cell>
          <cell r="N11430">
            <v>0</v>
          </cell>
          <cell r="O11430" t="str">
            <v>+++</v>
          </cell>
        </row>
        <row r="11431">
          <cell r="A11431" t="str">
            <v>670.40.75.075-6280.13</v>
          </cell>
          <cell r="B11431" t="str">
            <v>670</v>
          </cell>
          <cell r="C11431" t="str">
            <v>40</v>
          </cell>
          <cell r="D11431" t="str">
            <v>75</v>
          </cell>
          <cell r="E11431" t="str">
            <v>075</v>
          </cell>
          <cell r="F11431" t="str">
            <v>6280.13</v>
          </cell>
          <cell r="G11431" t="str">
            <v>Supplies-Public Works Laboratory</v>
          </cell>
          <cell r="H11431">
            <v>0</v>
          </cell>
          <cell r="I11431">
            <v>0</v>
          </cell>
          <cell r="J11431">
            <v>0</v>
          </cell>
          <cell r="K11431">
            <v>0</v>
          </cell>
          <cell r="L11431">
            <v>0</v>
          </cell>
          <cell r="M11431">
            <v>0</v>
          </cell>
          <cell r="N11431">
            <v>0</v>
          </cell>
          <cell r="O11431" t="str">
            <v>+++</v>
          </cell>
        </row>
        <row r="11432">
          <cell r="A11432" t="str">
            <v>670.40.75.075-6280.14</v>
          </cell>
          <cell r="B11432" t="str">
            <v>670</v>
          </cell>
          <cell r="C11432" t="str">
            <v>40</v>
          </cell>
          <cell r="D11432" t="str">
            <v>75</v>
          </cell>
          <cell r="E11432" t="str">
            <v>075</v>
          </cell>
          <cell r="F11432" t="str">
            <v>6280.14</v>
          </cell>
          <cell r="G11432" t="str">
            <v>Supplies-Public Works Protective Clothing</v>
          </cell>
          <cell r="H11432">
            <v>0</v>
          </cell>
          <cell r="I11432">
            <v>0</v>
          </cell>
          <cell r="J11432">
            <v>0</v>
          </cell>
          <cell r="K11432">
            <v>0</v>
          </cell>
          <cell r="L11432">
            <v>0</v>
          </cell>
          <cell r="M11432">
            <v>0</v>
          </cell>
          <cell r="N11432">
            <v>0</v>
          </cell>
          <cell r="O11432" t="str">
            <v>+++</v>
          </cell>
        </row>
        <row r="11433">
          <cell r="A11433" t="str">
            <v>670.40.75.075-6280.15</v>
          </cell>
          <cell r="B11433" t="str">
            <v>670</v>
          </cell>
          <cell r="C11433" t="str">
            <v>40</v>
          </cell>
          <cell r="D11433" t="str">
            <v>75</v>
          </cell>
          <cell r="E11433" t="str">
            <v>075</v>
          </cell>
          <cell r="F11433" t="str">
            <v>6280.15</v>
          </cell>
          <cell r="G11433" t="str">
            <v>Supplies-Public Works Mechanics Tools</v>
          </cell>
          <cell r="H11433">
            <v>0</v>
          </cell>
          <cell r="I11433">
            <v>0</v>
          </cell>
          <cell r="J11433">
            <v>0</v>
          </cell>
          <cell r="K11433">
            <v>0</v>
          </cell>
          <cell r="L11433">
            <v>0</v>
          </cell>
          <cell r="M11433">
            <v>0</v>
          </cell>
          <cell r="N11433">
            <v>0</v>
          </cell>
          <cell r="O11433" t="str">
            <v>+++</v>
          </cell>
        </row>
        <row r="11434">
          <cell r="A11434" t="str">
            <v>670.40.75.075-6280.16</v>
          </cell>
          <cell r="B11434" t="str">
            <v>670</v>
          </cell>
          <cell r="C11434" t="str">
            <v>40</v>
          </cell>
          <cell r="D11434" t="str">
            <v>75</v>
          </cell>
          <cell r="E11434" t="str">
            <v>075</v>
          </cell>
          <cell r="F11434" t="str">
            <v>6280.16</v>
          </cell>
          <cell r="G11434" t="str">
            <v>Supplies-Public Works UV System Supplies</v>
          </cell>
          <cell r="H11434">
            <v>0</v>
          </cell>
          <cell r="I11434">
            <v>0</v>
          </cell>
          <cell r="J11434">
            <v>0</v>
          </cell>
          <cell r="K11434">
            <v>0</v>
          </cell>
          <cell r="L11434">
            <v>0</v>
          </cell>
          <cell r="M11434">
            <v>0</v>
          </cell>
          <cell r="N11434">
            <v>0</v>
          </cell>
          <cell r="O11434" t="str">
            <v>+++</v>
          </cell>
        </row>
        <row r="11435">
          <cell r="A11435" t="str">
            <v>670.40.75.075-6280.19</v>
          </cell>
          <cell r="B11435" t="str">
            <v>670</v>
          </cell>
          <cell r="C11435" t="str">
            <v>40</v>
          </cell>
          <cell r="D11435" t="str">
            <v>75</v>
          </cell>
          <cell r="E11435" t="str">
            <v>075</v>
          </cell>
          <cell r="F11435" t="str">
            <v>6280.19</v>
          </cell>
          <cell r="G11435" t="str">
            <v>Supplies-Public Works Specialty Maintenance Tools</v>
          </cell>
          <cell r="H11435">
            <v>0</v>
          </cell>
          <cell r="I11435">
            <v>0</v>
          </cell>
          <cell r="J11435">
            <v>0</v>
          </cell>
          <cell r="K11435">
            <v>0</v>
          </cell>
          <cell r="L11435">
            <v>0</v>
          </cell>
          <cell r="M11435">
            <v>0</v>
          </cell>
          <cell r="N11435">
            <v>0</v>
          </cell>
          <cell r="O11435" t="str">
            <v>+++</v>
          </cell>
        </row>
        <row r="11436">
          <cell r="A11436" t="str">
            <v>670.40.75.075-6280.20</v>
          </cell>
          <cell r="B11436" t="str">
            <v>670</v>
          </cell>
          <cell r="C11436" t="str">
            <v>40</v>
          </cell>
          <cell r="D11436" t="str">
            <v>75</v>
          </cell>
          <cell r="E11436" t="str">
            <v>075</v>
          </cell>
          <cell r="F11436" t="str">
            <v>6280.20</v>
          </cell>
          <cell r="G11436" t="str">
            <v>Supplies-Public Works Bin Repair</v>
          </cell>
          <cell r="H11436">
            <v>0</v>
          </cell>
          <cell r="I11436">
            <v>0</v>
          </cell>
          <cell r="J11436">
            <v>0</v>
          </cell>
          <cell r="K11436">
            <v>0</v>
          </cell>
          <cell r="L11436">
            <v>0</v>
          </cell>
          <cell r="M11436">
            <v>0</v>
          </cell>
          <cell r="N11436">
            <v>0</v>
          </cell>
          <cell r="O11436" t="str">
            <v>+++</v>
          </cell>
        </row>
        <row r="11437">
          <cell r="A11437" t="str">
            <v>670.40.75.075-6280.21</v>
          </cell>
          <cell r="B11437" t="str">
            <v>670</v>
          </cell>
          <cell r="C11437" t="str">
            <v>40</v>
          </cell>
          <cell r="D11437" t="str">
            <v>75</v>
          </cell>
          <cell r="E11437" t="str">
            <v>075</v>
          </cell>
          <cell r="F11437" t="str">
            <v>6280.21</v>
          </cell>
          <cell r="G11437" t="str">
            <v>Supplies-Public Works Used Oil Grant</v>
          </cell>
          <cell r="H11437">
            <v>0</v>
          </cell>
          <cell r="I11437">
            <v>0</v>
          </cell>
          <cell r="J11437">
            <v>0</v>
          </cell>
          <cell r="K11437">
            <v>0</v>
          </cell>
          <cell r="L11437">
            <v>0</v>
          </cell>
          <cell r="M11437">
            <v>0</v>
          </cell>
          <cell r="N11437">
            <v>0</v>
          </cell>
          <cell r="O11437" t="str">
            <v>+++</v>
          </cell>
        </row>
        <row r="11438">
          <cell r="A11438" t="str">
            <v>670.40.75.075-6280.22</v>
          </cell>
          <cell r="B11438" t="str">
            <v>670</v>
          </cell>
          <cell r="C11438" t="str">
            <v>40</v>
          </cell>
          <cell r="D11438" t="str">
            <v>75</v>
          </cell>
          <cell r="E11438" t="str">
            <v>075</v>
          </cell>
          <cell r="F11438" t="str">
            <v>6280.22</v>
          </cell>
          <cell r="G11438" t="str">
            <v>Supplies-Public Works Recycled Products</v>
          </cell>
          <cell r="H11438">
            <v>0</v>
          </cell>
          <cell r="I11438">
            <v>0</v>
          </cell>
          <cell r="J11438">
            <v>0</v>
          </cell>
          <cell r="K11438">
            <v>0</v>
          </cell>
          <cell r="L11438">
            <v>0</v>
          </cell>
          <cell r="M11438">
            <v>0</v>
          </cell>
          <cell r="N11438">
            <v>0</v>
          </cell>
          <cell r="O11438" t="str">
            <v>+++</v>
          </cell>
        </row>
        <row r="11439">
          <cell r="A11439" t="str">
            <v>670.40.75.075-6280.23</v>
          </cell>
          <cell r="B11439" t="str">
            <v>670</v>
          </cell>
          <cell r="C11439" t="str">
            <v>40</v>
          </cell>
          <cell r="D11439" t="str">
            <v>75</v>
          </cell>
          <cell r="E11439" t="str">
            <v>075</v>
          </cell>
          <cell r="F11439" t="str">
            <v>6280.23</v>
          </cell>
          <cell r="G11439" t="str">
            <v>Supplies-Public Works Recycling Education Program</v>
          </cell>
          <cell r="H11439">
            <v>0</v>
          </cell>
          <cell r="I11439">
            <v>0</v>
          </cell>
          <cell r="J11439">
            <v>0</v>
          </cell>
          <cell r="K11439">
            <v>0</v>
          </cell>
          <cell r="L11439">
            <v>0</v>
          </cell>
          <cell r="M11439">
            <v>0</v>
          </cell>
          <cell r="N11439">
            <v>0</v>
          </cell>
          <cell r="O11439" t="str">
            <v>+++</v>
          </cell>
        </row>
        <row r="11440">
          <cell r="A11440" t="str">
            <v>670.40.75.075-6280.25</v>
          </cell>
          <cell r="B11440" t="str">
            <v>670</v>
          </cell>
          <cell r="C11440" t="str">
            <v>40</v>
          </cell>
          <cell r="D11440" t="str">
            <v>75</v>
          </cell>
          <cell r="E11440" t="str">
            <v>075</v>
          </cell>
          <cell r="F11440" t="str">
            <v>6280.25</v>
          </cell>
          <cell r="G11440" t="str">
            <v>Supplies-Public Works Collection Containers</v>
          </cell>
          <cell r="H11440">
            <v>0</v>
          </cell>
          <cell r="I11440">
            <v>0</v>
          </cell>
          <cell r="J11440">
            <v>0</v>
          </cell>
          <cell r="K11440">
            <v>0</v>
          </cell>
          <cell r="L11440">
            <v>0</v>
          </cell>
          <cell r="M11440">
            <v>0</v>
          </cell>
          <cell r="N11440">
            <v>0</v>
          </cell>
          <cell r="O11440" t="str">
            <v>+++</v>
          </cell>
        </row>
        <row r="11441">
          <cell r="A11441" t="str">
            <v>670.40.75.075-6280.26</v>
          </cell>
          <cell r="B11441" t="str">
            <v>670</v>
          </cell>
          <cell r="C11441" t="str">
            <v>40</v>
          </cell>
          <cell r="D11441" t="str">
            <v>75</v>
          </cell>
          <cell r="E11441" t="str">
            <v>075</v>
          </cell>
          <cell r="F11441" t="str">
            <v>6280.26</v>
          </cell>
          <cell r="G11441" t="str">
            <v>Supplies-Public Works 3 Cart System Containers</v>
          </cell>
          <cell r="H11441">
            <v>0</v>
          </cell>
          <cell r="I11441">
            <v>0</v>
          </cell>
          <cell r="J11441">
            <v>0</v>
          </cell>
          <cell r="K11441">
            <v>0</v>
          </cell>
          <cell r="L11441">
            <v>0</v>
          </cell>
          <cell r="M11441">
            <v>0</v>
          </cell>
          <cell r="N11441">
            <v>0</v>
          </cell>
          <cell r="O11441" t="str">
            <v>+++</v>
          </cell>
        </row>
        <row r="11442">
          <cell r="A11442" t="str">
            <v>670.40.75.075-6280.27</v>
          </cell>
          <cell r="B11442" t="str">
            <v>670</v>
          </cell>
          <cell r="C11442" t="str">
            <v>40</v>
          </cell>
          <cell r="D11442" t="str">
            <v>75</v>
          </cell>
          <cell r="E11442" t="str">
            <v>075</v>
          </cell>
          <cell r="F11442" t="str">
            <v>6280.27</v>
          </cell>
          <cell r="G11442" t="str">
            <v>Supplies-Public Works SSJID Surface Water</v>
          </cell>
          <cell r="H11442">
            <v>0</v>
          </cell>
          <cell r="I11442">
            <v>0</v>
          </cell>
          <cell r="J11442">
            <v>0</v>
          </cell>
          <cell r="K11442">
            <v>0</v>
          </cell>
          <cell r="L11442">
            <v>0</v>
          </cell>
          <cell r="M11442">
            <v>0</v>
          </cell>
          <cell r="N11442">
            <v>0</v>
          </cell>
          <cell r="O11442" t="str">
            <v>+++</v>
          </cell>
        </row>
        <row r="11443">
          <cell r="A11443" t="str">
            <v>670.40.75.075-6280.28</v>
          </cell>
          <cell r="B11443" t="str">
            <v>670</v>
          </cell>
          <cell r="C11443" t="str">
            <v>40</v>
          </cell>
          <cell r="D11443" t="str">
            <v>75</v>
          </cell>
          <cell r="E11443" t="str">
            <v>075</v>
          </cell>
          <cell r="F11443" t="str">
            <v>6280.28</v>
          </cell>
          <cell r="G11443" t="str">
            <v>Supplies-Public Works Water Treatment Chemicals</v>
          </cell>
          <cell r="H11443">
            <v>0</v>
          </cell>
          <cell r="I11443">
            <v>0</v>
          </cell>
          <cell r="J11443">
            <v>0</v>
          </cell>
          <cell r="K11443">
            <v>0</v>
          </cell>
          <cell r="L11443">
            <v>0</v>
          </cell>
          <cell r="M11443">
            <v>0</v>
          </cell>
          <cell r="N11443">
            <v>0</v>
          </cell>
          <cell r="O11443" t="str">
            <v>+++</v>
          </cell>
        </row>
        <row r="11444">
          <cell r="A11444" t="str">
            <v>670.40.75.075-6280.29</v>
          </cell>
          <cell r="B11444" t="str">
            <v>670</v>
          </cell>
          <cell r="C11444" t="str">
            <v>40</v>
          </cell>
          <cell r="D11444" t="str">
            <v>75</v>
          </cell>
          <cell r="E11444" t="str">
            <v>075</v>
          </cell>
          <cell r="F11444" t="str">
            <v>6280.29</v>
          </cell>
          <cell r="G11444" t="str">
            <v>Supplies-Public Works Water Treatment</v>
          </cell>
          <cell r="H11444">
            <v>0</v>
          </cell>
          <cell r="I11444">
            <v>0</v>
          </cell>
          <cell r="J11444">
            <v>0</v>
          </cell>
          <cell r="K11444">
            <v>0</v>
          </cell>
          <cell r="L11444">
            <v>0</v>
          </cell>
          <cell r="M11444">
            <v>0</v>
          </cell>
          <cell r="N11444">
            <v>0</v>
          </cell>
          <cell r="O11444" t="str">
            <v>+++</v>
          </cell>
        </row>
        <row r="11445">
          <cell r="A11445" t="str">
            <v>670.40.75.075-6280.30</v>
          </cell>
          <cell r="B11445" t="str">
            <v>670</v>
          </cell>
          <cell r="C11445" t="str">
            <v>40</v>
          </cell>
          <cell r="D11445" t="str">
            <v>75</v>
          </cell>
          <cell r="E11445" t="str">
            <v>075</v>
          </cell>
          <cell r="F11445" t="str">
            <v>6280.30</v>
          </cell>
          <cell r="G11445" t="str">
            <v>Supplies-Public Works Automated &amp; Hand Tools</v>
          </cell>
          <cell r="H11445">
            <v>0</v>
          </cell>
          <cell r="I11445">
            <v>0</v>
          </cell>
          <cell r="J11445">
            <v>0</v>
          </cell>
          <cell r="K11445">
            <v>0</v>
          </cell>
          <cell r="L11445">
            <v>0</v>
          </cell>
          <cell r="M11445">
            <v>0</v>
          </cell>
          <cell r="N11445">
            <v>0</v>
          </cell>
          <cell r="O11445" t="str">
            <v>+++</v>
          </cell>
        </row>
        <row r="11446">
          <cell r="A11446" t="str">
            <v>670.40.75.075-6280.31</v>
          </cell>
          <cell r="B11446" t="str">
            <v>670</v>
          </cell>
          <cell r="C11446" t="str">
            <v>40</v>
          </cell>
          <cell r="D11446" t="str">
            <v>75</v>
          </cell>
          <cell r="E11446" t="str">
            <v>075</v>
          </cell>
          <cell r="F11446" t="str">
            <v>6280.31</v>
          </cell>
          <cell r="G11446" t="str">
            <v>Supplies-Public Works Water Conservation</v>
          </cell>
          <cell r="H11446">
            <v>0</v>
          </cell>
          <cell r="I11446">
            <v>0</v>
          </cell>
          <cell r="J11446">
            <v>0</v>
          </cell>
          <cell r="K11446">
            <v>0</v>
          </cell>
          <cell r="L11446">
            <v>0</v>
          </cell>
          <cell r="M11446">
            <v>0</v>
          </cell>
          <cell r="N11446">
            <v>0</v>
          </cell>
          <cell r="O11446" t="str">
            <v>+++</v>
          </cell>
        </row>
        <row r="11447">
          <cell r="A11447" t="str">
            <v>670.40.75.075-6280.32</v>
          </cell>
          <cell r="B11447" t="str">
            <v>670</v>
          </cell>
          <cell r="C11447" t="str">
            <v>40</v>
          </cell>
          <cell r="D11447" t="str">
            <v>75</v>
          </cell>
          <cell r="E11447" t="str">
            <v>075</v>
          </cell>
          <cell r="F11447" t="str">
            <v>6280.32</v>
          </cell>
          <cell r="G11447" t="str">
            <v>Supplies-Public Works Water Distribution System</v>
          </cell>
          <cell r="H11447">
            <v>0</v>
          </cell>
          <cell r="I11447">
            <v>0</v>
          </cell>
          <cell r="J11447">
            <v>0</v>
          </cell>
          <cell r="K11447">
            <v>0</v>
          </cell>
          <cell r="L11447">
            <v>0</v>
          </cell>
          <cell r="M11447">
            <v>0</v>
          </cell>
          <cell r="N11447">
            <v>0</v>
          </cell>
          <cell r="O11447" t="str">
            <v>+++</v>
          </cell>
        </row>
        <row r="11448">
          <cell r="A11448" t="str">
            <v>670.40.75.075-6280.33</v>
          </cell>
          <cell r="B11448" t="str">
            <v>670</v>
          </cell>
          <cell r="C11448" t="str">
            <v>40</v>
          </cell>
          <cell r="D11448" t="str">
            <v>75</v>
          </cell>
          <cell r="E11448" t="str">
            <v>075</v>
          </cell>
          <cell r="F11448" t="str">
            <v>6280.33</v>
          </cell>
          <cell r="G11448" t="str">
            <v>Supplies-Public Works Fire Hydrants</v>
          </cell>
          <cell r="H11448">
            <v>0</v>
          </cell>
          <cell r="I11448">
            <v>0</v>
          </cell>
          <cell r="J11448">
            <v>0</v>
          </cell>
          <cell r="K11448">
            <v>0</v>
          </cell>
          <cell r="L11448">
            <v>0</v>
          </cell>
          <cell r="M11448">
            <v>0</v>
          </cell>
          <cell r="N11448">
            <v>0</v>
          </cell>
          <cell r="O11448" t="str">
            <v>+++</v>
          </cell>
        </row>
        <row r="11449">
          <cell r="A11449" t="str">
            <v>670.40.75.075-6280.34</v>
          </cell>
          <cell r="B11449" t="str">
            <v>670</v>
          </cell>
          <cell r="C11449" t="str">
            <v>40</v>
          </cell>
          <cell r="D11449" t="str">
            <v>75</v>
          </cell>
          <cell r="E11449" t="str">
            <v>075</v>
          </cell>
          <cell r="F11449" t="str">
            <v>6280.34</v>
          </cell>
          <cell r="G11449" t="str">
            <v>Supplies-Public Works Wells &amp; Pumps</v>
          </cell>
          <cell r="H11449">
            <v>0</v>
          </cell>
          <cell r="I11449">
            <v>0</v>
          </cell>
          <cell r="J11449">
            <v>0</v>
          </cell>
          <cell r="K11449">
            <v>0</v>
          </cell>
          <cell r="L11449">
            <v>0</v>
          </cell>
          <cell r="M11449">
            <v>0</v>
          </cell>
          <cell r="N11449">
            <v>0</v>
          </cell>
          <cell r="O11449" t="str">
            <v>+++</v>
          </cell>
        </row>
        <row r="11450">
          <cell r="A11450" t="str">
            <v>670.40.75.075-6280.35</v>
          </cell>
          <cell r="B11450" t="str">
            <v>670</v>
          </cell>
          <cell r="C11450" t="str">
            <v>40</v>
          </cell>
          <cell r="D11450" t="str">
            <v>75</v>
          </cell>
          <cell r="E11450" t="str">
            <v>075</v>
          </cell>
          <cell r="F11450" t="str">
            <v>6280.35</v>
          </cell>
          <cell r="G11450" t="str">
            <v>Supplies-Public Works Water Meters &amp; Boxes</v>
          </cell>
          <cell r="H11450">
            <v>0</v>
          </cell>
          <cell r="I11450">
            <v>0</v>
          </cell>
          <cell r="J11450">
            <v>0</v>
          </cell>
          <cell r="K11450">
            <v>0</v>
          </cell>
          <cell r="L11450">
            <v>0</v>
          </cell>
          <cell r="M11450">
            <v>0</v>
          </cell>
          <cell r="N11450">
            <v>0</v>
          </cell>
          <cell r="O11450" t="str">
            <v>+++</v>
          </cell>
        </row>
        <row r="11451">
          <cell r="A11451" t="str">
            <v>670.40.75.075-6280.36</v>
          </cell>
          <cell r="B11451" t="str">
            <v>670</v>
          </cell>
          <cell r="C11451" t="str">
            <v>40</v>
          </cell>
          <cell r="D11451" t="str">
            <v>75</v>
          </cell>
          <cell r="E11451" t="str">
            <v>075</v>
          </cell>
          <cell r="F11451" t="str">
            <v>6280.36</v>
          </cell>
          <cell r="G11451" t="str">
            <v>Supplies-Public Works Traffic Calming</v>
          </cell>
          <cell r="H11451">
            <v>0</v>
          </cell>
          <cell r="I11451">
            <v>0</v>
          </cell>
          <cell r="J11451">
            <v>0</v>
          </cell>
          <cell r="K11451">
            <v>0</v>
          </cell>
          <cell r="L11451">
            <v>0</v>
          </cell>
          <cell r="M11451">
            <v>0</v>
          </cell>
          <cell r="N11451">
            <v>0</v>
          </cell>
          <cell r="O11451" t="str">
            <v>+++</v>
          </cell>
        </row>
        <row r="11452">
          <cell r="A11452" t="str">
            <v>670.40.75.075-6280.38</v>
          </cell>
          <cell r="B11452" t="str">
            <v>670</v>
          </cell>
          <cell r="C11452" t="str">
            <v>40</v>
          </cell>
          <cell r="D11452" t="str">
            <v>75</v>
          </cell>
          <cell r="E11452" t="str">
            <v>075</v>
          </cell>
          <cell r="F11452" t="str">
            <v>6280.38</v>
          </cell>
          <cell r="G11452" t="str">
            <v>Supplies-Public Works Global Supplies</v>
          </cell>
          <cell r="H11452">
            <v>0</v>
          </cell>
          <cell r="I11452">
            <v>0</v>
          </cell>
          <cell r="J11452">
            <v>0</v>
          </cell>
          <cell r="K11452">
            <v>0</v>
          </cell>
          <cell r="L11452">
            <v>0</v>
          </cell>
          <cell r="M11452">
            <v>0</v>
          </cell>
          <cell r="N11452">
            <v>0</v>
          </cell>
          <cell r="O11452" t="str">
            <v>+++</v>
          </cell>
        </row>
        <row r="11453">
          <cell r="A11453" t="str">
            <v>670.40.75.075-6280.39</v>
          </cell>
          <cell r="B11453" t="str">
            <v>670</v>
          </cell>
          <cell r="C11453" t="str">
            <v>40</v>
          </cell>
          <cell r="D11453" t="str">
            <v>75</v>
          </cell>
          <cell r="E11453" t="str">
            <v>075</v>
          </cell>
          <cell r="F11453" t="str">
            <v>6280.39</v>
          </cell>
          <cell r="G11453" t="str">
            <v>Supplies-Public Works Industrial Waste Pretreatment</v>
          </cell>
          <cell r="H11453">
            <v>0</v>
          </cell>
          <cell r="I11453">
            <v>0</v>
          </cell>
          <cell r="J11453">
            <v>0</v>
          </cell>
          <cell r="K11453">
            <v>0</v>
          </cell>
          <cell r="L11453">
            <v>0</v>
          </cell>
          <cell r="M11453">
            <v>0</v>
          </cell>
          <cell r="N11453">
            <v>0</v>
          </cell>
          <cell r="O11453" t="str">
            <v>+++</v>
          </cell>
        </row>
        <row r="11454">
          <cell r="A11454" t="str">
            <v>670.40.75.075-6280.41</v>
          </cell>
          <cell r="B11454" t="str">
            <v>670</v>
          </cell>
          <cell r="C11454" t="str">
            <v>40</v>
          </cell>
          <cell r="D11454" t="str">
            <v>75</v>
          </cell>
          <cell r="E11454" t="str">
            <v>075</v>
          </cell>
          <cell r="F11454" t="str">
            <v>6280.41</v>
          </cell>
          <cell r="G11454" t="str">
            <v>Supplies-Public Works Bevarage Container Grant</v>
          </cell>
          <cell r="H11454">
            <v>0</v>
          </cell>
          <cell r="I11454">
            <v>0</v>
          </cell>
          <cell r="J11454">
            <v>0</v>
          </cell>
          <cell r="K11454">
            <v>0</v>
          </cell>
          <cell r="L11454">
            <v>0</v>
          </cell>
          <cell r="M11454">
            <v>0</v>
          </cell>
          <cell r="N11454">
            <v>0</v>
          </cell>
          <cell r="O11454" t="str">
            <v>+++</v>
          </cell>
        </row>
        <row r="11455">
          <cell r="A11455" t="str">
            <v>670.40.75.075-6280.42</v>
          </cell>
          <cell r="B11455" t="str">
            <v>670</v>
          </cell>
          <cell r="C11455" t="str">
            <v>40</v>
          </cell>
          <cell r="D11455" t="str">
            <v>75</v>
          </cell>
          <cell r="E11455" t="str">
            <v>075</v>
          </cell>
          <cell r="F11455" t="str">
            <v>6280.42</v>
          </cell>
          <cell r="G11455" t="str">
            <v>Supplies-Public Works Industrial Wastewater</v>
          </cell>
          <cell r="H11455">
            <v>0</v>
          </cell>
          <cell r="I11455">
            <v>0</v>
          </cell>
          <cell r="J11455">
            <v>0</v>
          </cell>
          <cell r="K11455">
            <v>0</v>
          </cell>
          <cell r="L11455">
            <v>0</v>
          </cell>
          <cell r="M11455">
            <v>0</v>
          </cell>
          <cell r="N11455">
            <v>0</v>
          </cell>
          <cell r="O11455" t="str">
            <v>+++</v>
          </cell>
        </row>
        <row r="11456">
          <cell r="A11456" t="str">
            <v>670.40.75.075-6300.01</v>
          </cell>
          <cell r="B11456" t="str">
            <v>670</v>
          </cell>
          <cell r="C11456" t="str">
            <v>40</v>
          </cell>
          <cell r="D11456" t="str">
            <v>75</v>
          </cell>
          <cell r="E11456" t="str">
            <v>075</v>
          </cell>
          <cell r="F11456" t="str">
            <v>6300.01</v>
          </cell>
          <cell r="G11456" t="str">
            <v>Dues &amp; Subscriptions Memberships</v>
          </cell>
          <cell r="H11456">
            <v>0</v>
          </cell>
          <cell r="I11456">
            <v>0</v>
          </cell>
          <cell r="J11456">
            <v>0</v>
          </cell>
          <cell r="K11456">
            <v>0</v>
          </cell>
          <cell r="L11456">
            <v>0</v>
          </cell>
          <cell r="M11456">
            <v>0</v>
          </cell>
          <cell r="N11456">
            <v>0</v>
          </cell>
          <cell r="O11456" t="str">
            <v>+++</v>
          </cell>
        </row>
        <row r="11457">
          <cell r="A11457" t="str">
            <v>670.40.75.075-6300.02</v>
          </cell>
          <cell r="B11457" t="str">
            <v>670</v>
          </cell>
          <cell r="C11457" t="str">
            <v>40</v>
          </cell>
          <cell r="D11457" t="str">
            <v>75</v>
          </cell>
          <cell r="E11457" t="str">
            <v>075</v>
          </cell>
          <cell r="F11457" t="str">
            <v>6300.02</v>
          </cell>
          <cell r="G11457" t="str">
            <v>Dues &amp; Subscriptions Publications</v>
          </cell>
          <cell r="H11457">
            <v>0</v>
          </cell>
          <cell r="I11457">
            <v>0</v>
          </cell>
          <cell r="J11457">
            <v>0</v>
          </cell>
          <cell r="K11457">
            <v>0</v>
          </cell>
          <cell r="L11457">
            <v>0</v>
          </cell>
          <cell r="M11457">
            <v>0</v>
          </cell>
          <cell r="N11457">
            <v>0</v>
          </cell>
          <cell r="O11457" t="str">
            <v>+++</v>
          </cell>
        </row>
        <row r="11458">
          <cell r="A11458" t="str">
            <v>670.40.75.075-6300.03</v>
          </cell>
          <cell r="B11458" t="str">
            <v>670</v>
          </cell>
          <cell r="C11458" t="str">
            <v>40</v>
          </cell>
          <cell r="D11458" t="str">
            <v>75</v>
          </cell>
          <cell r="E11458" t="str">
            <v>075</v>
          </cell>
          <cell r="F11458" t="str">
            <v>6300.03</v>
          </cell>
          <cell r="G11458" t="str">
            <v>Dues &amp; Subscriptions Certifications</v>
          </cell>
          <cell r="H11458">
            <v>0</v>
          </cell>
          <cell r="I11458">
            <v>0</v>
          </cell>
          <cell r="J11458">
            <v>0</v>
          </cell>
          <cell r="K11458">
            <v>0</v>
          </cell>
          <cell r="L11458">
            <v>0</v>
          </cell>
          <cell r="M11458">
            <v>0</v>
          </cell>
          <cell r="N11458">
            <v>0</v>
          </cell>
          <cell r="O11458" t="str">
            <v>+++</v>
          </cell>
        </row>
        <row r="11459">
          <cell r="A11459" t="str">
            <v>670.40.75.075-6350.01</v>
          </cell>
          <cell r="B11459" t="str">
            <v>670</v>
          </cell>
          <cell r="C11459" t="str">
            <v>40</v>
          </cell>
          <cell r="D11459" t="str">
            <v>75</v>
          </cell>
          <cell r="E11459" t="str">
            <v>075</v>
          </cell>
          <cell r="F11459" t="str">
            <v>6350.01</v>
          </cell>
          <cell r="G11459" t="str">
            <v>Maintenance Agreements &amp; Licenses License/Software Maintenance</v>
          </cell>
          <cell r="H11459">
            <v>0</v>
          </cell>
          <cell r="I11459">
            <v>0</v>
          </cell>
          <cell r="J11459">
            <v>0</v>
          </cell>
          <cell r="K11459">
            <v>0</v>
          </cell>
          <cell r="L11459">
            <v>0</v>
          </cell>
          <cell r="M11459">
            <v>0</v>
          </cell>
          <cell r="N11459">
            <v>0</v>
          </cell>
          <cell r="O11459" t="str">
            <v>+++</v>
          </cell>
        </row>
        <row r="11460">
          <cell r="A11460" t="str">
            <v>670.40.75.075-6350.02</v>
          </cell>
          <cell r="B11460" t="str">
            <v>670</v>
          </cell>
          <cell r="C11460" t="str">
            <v>40</v>
          </cell>
          <cell r="D11460" t="str">
            <v>75</v>
          </cell>
          <cell r="E11460" t="str">
            <v>075</v>
          </cell>
          <cell r="F11460" t="str">
            <v>6350.02</v>
          </cell>
          <cell r="G11460" t="str">
            <v>Maintenance Agreements &amp; Licenses Hardware Maintenance</v>
          </cell>
          <cell r="H11460">
            <v>0</v>
          </cell>
          <cell r="I11460">
            <v>0</v>
          </cell>
          <cell r="J11460">
            <v>0</v>
          </cell>
          <cell r="K11460">
            <v>0</v>
          </cell>
          <cell r="L11460">
            <v>0</v>
          </cell>
          <cell r="M11460">
            <v>0</v>
          </cell>
          <cell r="N11460">
            <v>0</v>
          </cell>
          <cell r="O11460" t="str">
            <v>+++</v>
          </cell>
        </row>
        <row r="11461">
          <cell r="A11461" t="str">
            <v>670.40.75.075-6350.03</v>
          </cell>
          <cell r="B11461" t="str">
            <v>670</v>
          </cell>
          <cell r="C11461" t="str">
            <v>40</v>
          </cell>
          <cell r="D11461" t="str">
            <v>75</v>
          </cell>
          <cell r="E11461" t="str">
            <v>075</v>
          </cell>
          <cell r="F11461" t="str">
            <v>6350.03</v>
          </cell>
          <cell r="G11461" t="str">
            <v>Maintenance Agreements &amp; Licenses Maintenance Agreements</v>
          </cell>
          <cell r="H11461">
            <v>0</v>
          </cell>
          <cell r="I11461">
            <v>0</v>
          </cell>
          <cell r="J11461">
            <v>0</v>
          </cell>
          <cell r="K11461">
            <v>0</v>
          </cell>
          <cell r="L11461">
            <v>0</v>
          </cell>
          <cell r="M11461">
            <v>0</v>
          </cell>
          <cell r="N11461">
            <v>0</v>
          </cell>
          <cell r="O11461" t="str">
            <v>+++</v>
          </cell>
        </row>
        <row r="11462">
          <cell r="A11462" t="str">
            <v>670.40.75.075-6350.04</v>
          </cell>
          <cell r="B11462" t="str">
            <v>670</v>
          </cell>
          <cell r="C11462" t="str">
            <v>40</v>
          </cell>
          <cell r="D11462" t="str">
            <v>75</v>
          </cell>
          <cell r="E11462" t="str">
            <v>075</v>
          </cell>
          <cell r="F11462" t="str">
            <v>6350.04</v>
          </cell>
          <cell r="G11462" t="str">
            <v>Maintenance Agreements &amp; Licenses SCADA</v>
          </cell>
          <cell r="H11462">
            <v>0</v>
          </cell>
          <cell r="I11462">
            <v>0</v>
          </cell>
          <cell r="J11462">
            <v>0</v>
          </cell>
          <cell r="K11462">
            <v>0</v>
          </cell>
          <cell r="L11462">
            <v>0</v>
          </cell>
          <cell r="M11462">
            <v>0</v>
          </cell>
          <cell r="N11462">
            <v>0</v>
          </cell>
          <cell r="O11462" t="str">
            <v>+++</v>
          </cell>
        </row>
        <row r="11463">
          <cell r="A11463" t="str">
            <v>670.40.75.075-6350.05</v>
          </cell>
          <cell r="B11463" t="str">
            <v>670</v>
          </cell>
          <cell r="C11463" t="str">
            <v>40</v>
          </cell>
          <cell r="D11463" t="str">
            <v>75</v>
          </cell>
          <cell r="E11463" t="str">
            <v>075</v>
          </cell>
          <cell r="F11463" t="str">
            <v>6350.05</v>
          </cell>
          <cell r="G11463" t="str">
            <v>Maintenance Agreements &amp; Licenses Traffic Control</v>
          </cell>
          <cell r="H11463">
            <v>0</v>
          </cell>
          <cell r="I11463">
            <v>0</v>
          </cell>
          <cell r="J11463">
            <v>0</v>
          </cell>
          <cell r="K11463">
            <v>0</v>
          </cell>
          <cell r="L11463">
            <v>0</v>
          </cell>
          <cell r="M11463">
            <v>0</v>
          </cell>
          <cell r="N11463">
            <v>0</v>
          </cell>
          <cell r="O11463" t="str">
            <v>+++</v>
          </cell>
        </row>
        <row r="11464">
          <cell r="A11464" t="str">
            <v>670.40.75.075-6350.06</v>
          </cell>
          <cell r="B11464" t="str">
            <v>670</v>
          </cell>
          <cell r="C11464" t="str">
            <v>40</v>
          </cell>
          <cell r="D11464" t="str">
            <v>75</v>
          </cell>
          <cell r="E11464" t="str">
            <v>075</v>
          </cell>
          <cell r="F11464" t="str">
            <v>6350.06</v>
          </cell>
          <cell r="G11464" t="str">
            <v>Maintenance Agreements &amp; Licenses Streetlights</v>
          </cell>
          <cell r="H11464">
            <v>0</v>
          </cell>
          <cell r="I11464">
            <v>0</v>
          </cell>
          <cell r="J11464">
            <v>0</v>
          </cell>
          <cell r="K11464">
            <v>0</v>
          </cell>
          <cell r="L11464">
            <v>0</v>
          </cell>
          <cell r="M11464">
            <v>0</v>
          </cell>
          <cell r="N11464">
            <v>0</v>
          </cell>
          <cell r="O11464" t="str">
            <v>+++</v>
          </cell>
        </row>
        <row r="11465">
          <cell r="A11465" t="str">
            <v>670.40.75.075-6375.01</v>
          </cell>
          <cell r="B11465" t="str">
            <v>670</v>
          </cell>
          <cell r="C11465" t="str">
            <v>40</v>
          </cell>
          <cell r="D11465" t="str">
            <v>75</v>
          </cell>
          <cell r="E11465" t="str">
            <v>075</v>
          </cell>
          <cell r="F11465" t="str">
            <v>6375.01</v>
          </cell>
          <cell r="G11465" t="str">
            <v>Operating Fees NPDES Permit Renewal</v>
          </cell>
          <cell r="H11465">
            <v>0</v>
          </cell>
          <cell r="I11465">
            <v>0</v>
          </cell>
          <cell r="J11465">
            <v>0</v>
          </cell>
          <cell r="K11465">
            <v>0</v>
          </cell>
          <cell r="L11465">
            <v>0</v>
          </cell>
          <cell r="M11465">
            <v>0</v>
          </cell>
          <cell r="N11465">
            <v>0</v>
          </cell>
          <cell r="O11465" t="str">
            <v>+++</v>
          </cell>
        </row>
        <row r="11466">
          <cell r="A11466" t="str">
            <v>670.40.75.075-6375.02</v>
          </cell>
          <cell r="B11466" t="str">
            <v>670</v>
          </cell>
          <cell r="C11466" t="str">
            <v>40</v>
          </cell>
          <cell r="D11466" t="str">
            <v>75</v>
          </cell>
          <cell r="E11466" t="str">
            <v>075</v>
          </cell>
          <cell r="F11466" t="str">
            <v>6375.02</v>
          </cell>
          <cell r="G11466" t="str">
            <v>Operating Fees NPDES Permit Compliance</v>
          </cell>
          <cell r="H11466">
            <v>0</v>
          </cell>
          <cell r="I11466">
            <v>0</v>
          </cell>
          <cell r="J11466">
            <v>0</v>
          </cell>
          <cell r="K11466">
            <v>0</v>
          </cell>
          <cell r="L11466">
            <v>0</v>
          </cell>
          <cell r="M11466">
            <v>0</v>
          </cell>
          <cell r="N11466">
            <v>0</v>
          </cell>
          <cell r="O11466" t="str">
            <v>+++</v>
          </cell>
        </row>
        <row r="11467">
          <cell r="A11467" t="str">
            <v>670.40.75.075-6375.03</v>
          </cell>
          <cell r="B11467" t="str">
            <v>670</v>
          </cell>
          <cell r="C11467" t="str">
            <v>40</v>
          </cell>
          <cell r="D11467" t="str">
            <v>75</v>
          </cell>
          <cell r="E11467" t="str">
            <v>075</v>
          </cell>
          <cell r="F11467" t="str">
            <v>6375.03</v>
          </cell>
          <cell r="G11467" t="str">
            <v>Operating Fees SSJID Drainage</v>
          </cell>
          <cell r="H11467">
            <v>0</v>
          </cell>
          <cell r="I11467">
            <v>0</v>
          </cell>
          <cell r="J11467">
            <v>0</v>
          </cell>
          <cell r="K11467">
            <v>0</v>
          </cell>
          <cell r="L11467">
            <v>0</v>
          </cell>
          <cell r="M11467">
            <v>0</v>
          </cell>
          <cell r="N11467">
            <v>0</v>
          </cell>
          <cell r="O11467" t="str">
            <v>+++</v>
          </cell>
        </row>
        <row r="11468">
          <cell r="A11468" t="str">
            <v>670.40.75.075-6375.04</v>
          </cell>
          <cell r="B11468" t="str">
            <v>670</v>
          </cell>
          <cell r="C11468" t="str">
            <v>40</v>
          </cell>
          <cell r="D11468" t="str">
            <v>75</v>
          </cell>
          <cell r="E11468" t="str">
            <v>075</v>
          </cell>
          <cell r="F11468" t="str">
            <v>6375.04</v>
          </cell>
          <cell r="G11468" t="str">
            <v>Operating Fees Operating Permits</v>
          </cell>
          <cell r="H11468">
            <v>0</v>
          </cell>
          <cell r="I11468">
            <v>0</v>
          </cell>
          <cell r="J11468">
            <v>0</v>
          </cell>
          <cell r="K11468">
            <v>0</v>
          </cell>
          <cell r="L11468">
            <v>0</v>
          </cell>
          <cell r="M11468">
            <v>0</v>
          </cell>
          <cell r="N11468">
            <v>0</v>
          </cell>
          <cell r="O11468" t="str">
            <v>+++</v>
          </cell>
        </row>
        <row r="11469">
          <cell r="A11469" t="str">
            <v>670.40.75.075-6375.05</v>
          </cell>
          <cell r="B11469" t="str">
            <v>670</v>
          </cell>
          <cell r="C11469" t="str">
            <v>40</v>
          </cell>
          <cell r="D11469" t="str">
            <v>75</v>
          </cell>
          <cell r="E11469" t="str">
            <v>075</v>
          </cell>
          <cell r="F11469" t="str">
            <v>6375.05</v>
          </cell>
          <cell r="G11469" t="str">
            <v>Operating Fees Annual Waste Discharger</v>
          </cell>
          <cell r="H11469">
            <v>0</v>
          </cell>
          <cell r="I11469">
            <v>0</v>
          </cell>
          <cell r="J11469">
            <v>0</v>
          </cell>
          <cell r="K11469">
            <v>0</v>
          </cell>
          <cell r="L11469">
            <v>0</v>
          </cell>
          <cell r="M11469">
            <v>0</v>
          </cell>
          <cell r="N11469">
            <v>0</v>
          </cell>
          <cell r="O11469" t="str">
            <v>+++</v>
          </cell>
        </row>
        <row r="11470">
          <cell r="A11470" t="str">
            <v>670.40.75.075-6375.07</v>
          </cell>
          <cell r="B11470" t="str">
            <v>670</v>
          </cell>
          <cell r="C11470" t="str">
            <v>40</v>
          </cell>
          <cell r="D11470" t="str">
            <v>75</v>
          </cell>
          <cell r="E11470" t="str">
            <v>075</v>
          </cell>
          <cell r="F11470" t="str">
            <v>6375.07</v>
          </cell>
          <cell r="G11470" t="str">
            <v>Operating Fees Permit</v>
          </cell>
          <cell r="H11470">
            <v>0</v>
          </cell>
          <cell r="I11470">
            <v>0</v>
          </cell>
          <cell r="J11470">
            <v>0</v>
          </cell>
          <cell r="K11470">
            <v>0</v>
          </cell>
          <cell r="L11470">
            <v>0</v>
          </cell>
          <cell r="M11470">
            <v>0</v>
          </cell>
          <cell r="N11470">
            <v>0</v>
          </cell>
          <cell r="O11470" t="str">
            <v>+++</v>
          </cell>
        </row>
        <row r="11471">
          <cell r="A11471" t="str">
            <v>670.40.75.075-6375.08</v>
          </cell>
          <cell r="B11471" t="str">
            <v>670</v>
          </cell>
          <cell r="C11471" t="str">
            <v>40</v>
          </cell>
          <cell r="D11471" t="str">
            <v>75</v>
          </cell>
          <cell r="E11471" t="str">
            <v>075</v>
          </cell>
          <cell r="F11471" t="str">
            <v>6375.08</v>
          </cell>
          <cell r="G11471" t="str">
            <v>Operating Fees Operating Permits Reg</v>
          </cell>
          <cell r="H11471">
            <v>0</v>
          </cell>
          <cell r="I11471">
            <v>0</v>
          </cell>
          <cell r="J11471">
            <v>0</v>
          </cell>
          <cell r="K11471">
            <v>0</v>
          </cell>
          <cell r="L11471">
            <v>0</v>
          </cell>
          <cell r="M11471">
            <v>0</v>
          </cell>
          <cell r="N11471">
            <v>0</v>
          </cell>
          <cell r="O11471" t="str">
            <v>+++</v>
          </cell>
        </row>
        <row r="11472">
          <cell r="A11472" t="str">
            <v>670.40.75.075-6375.09</v>
          </cell>
          <cell r="B11472" t="str">
            <v>670</v>
          </cell>
          <cell r="C11472" t="str">
            <v>40</v>
          </cell>
          <cell r="D11472" t="str">
            <v>75</v>
          </cell>
          <cell r="E11472" t="str">
            <v>075</v>
          </cell>
          <cell r="F11472" t="str">
            <v>6375.09</v>
          </cell>
          <cell r="G11472" t="str">
            <v>Operating Fees Dumping</v>
          </cell>
          <cell r="H11472">
            <v>0</v>
          </cell>
          <cell r="I11472">
            <v>0</v>
          </cell>
          <cell r="J11472">
            <v>0</v>
          </cell>
          <cell r="K11472">
            <v>0</v>
          </cell>
          <cell r="L11472">
            <v>0</v>
          </cell>
          <cell r="M11472">
            <v>0</v>
          </cell>
          <cell r="N11472">
            <v>0</v>
          </cell>
          <cell r="O11472" t="str">
            <v>+++</v>
          </cell>
        </row>
        <row r="11473">
          <cell r="A11473" t="str">
            <v>670.40.75.075-6375.10</v>
          </cell>
          <cell r="B11473" t="str">
            <v>670</v>
          </cell>
          <cell r="C11473" t="str">
            <v>40</v>
          </cell>
          <cell r="D11473" t="str">
            <v>75</v>
          </cell>
          <cell r="E11473" t="str">
            <v>075</v>
          </cell>
          <cell r="F11473" t="str">
            <v>6375.10</v>
          </cell>
          <cell r="G11473" t="str">
            <v>Operating Fees Sludge Disposal</v>
          </cell>
          <cell r="H11473">
            <v>0</v>
          </cell>
          <cell r="I11473">
            <v>0</v>
          </cell>
          <cell r="J11473">
            <v>0</v>
          </cell>
          <cell r="K11473">
            <v>0</v>
          </cell>
          <cell r="L11473">
            <v>0</v>
          </cell>
          <cell r="M11473">
            <v>0</v>
          </cell>
          <cell r="N11473">
            <v>0</v>
          </cell>
          <cell r="O11473" t="str">
            <v>+++</v>
          </cell>
        </row>
        <row r="11474">
          <cell r="A11474" t="str">
            <v>670.40.75.075-6375.11</v>
          </cell>
          <cell r="B11474" t="str">
            <v>670</v>
          </cell>
          <cell r="C11474" t="str">
            <v>40</v>
          </cell>
          <cell r="D11474" t="str">
            <v>75</v>
          </cell>
          <cell r="E11474" t="str">
            <v>075</v>
          </cell>
          <cell r="F11474" t="str">
            <v>6375.11</v>
          </cell>
          <cell r="G11474" t="str">
            <v>Operating Fees Compost Tipping</v>
          </cell>
          <cell r="H11474">
            <v>0</v>
          </cell>
          <cell r="I11474">
            <v>0</v>
          </cell>
          <cell r="J11474">
            <v>0</v>
          </cell>
          <cell r="K11474">
            <v>0</v>
          </cell>
          <cell r="L11474">
            <v>0</v>
          </cell>
          <cell r="M11474">
            <v>0</v>
          </cell>
          <cell r="N11474">
            <v>0</v>
          </cell>
          <cell r="O11474" t="str">
            <v>+++</v>
          </cell>
        </row>
        <row r="11475">
          <cell r="A11475" t="str">
            <v>670.40.75.075-6375.12</v>
          </cell>
          <cell r="B11475" t="str">
            <v>670</v>
          </cell>
          <cell r="C11475" t="str">
            <v>40</v>
          </cell>
          <cell r="D11475" t="str">
            <v>75</v>
          </cell>
          <cell r="E11475" t="str">
            <v>075</v>
          </cell>
          <cell r="F11475" t="str">
            <v>6375.12</v>
          </cell>
          <cell r="G11475" t="str">
            <v>Operating Fees Curbside Recycling</v>
          </cell>
          <cell r="H11475">
            <v>0</v>
          </cell>
          <cell r="I11475">
            <v>0</v>
          </cell>
          <cell r="J11475">
            <v>0</v>
          </cell>
          <cell r="K11475">
            <v>0</v>
          </cell>
          <cell r="L11475">
            <v>0</v>
          </cell>
          <cell r="M11475">
            <v>0</v>
          </cell>
          <cell r="N11475">
            <v>0</v>
          </cell>
          <cell r="O11475" t="str">
            <v>+++</v>
          </cell>
        </row>
        <row r="11476">
          <cell r="A11476" t="str">
            <v>670.40.75.075-6375.15</v>
          </cell>
          <cell r="B11476" t="str">
            <v>670</v>
          </cell>
          <cell r="C11476" t="str">
            <v>40</v>
          </cell>
          <cell r="D11476" t="str">
            <v>75</v>
          </cell>
          <cell r="E11476" t="str">
            <v>075</v>
          </cell>
          <cell r="F11476" t="str">
            <v>6375.15</v>
          </cell>
          <cell r="G11476" t="str">
            <v>Operating Fees Concrete/Asphalt Tipping</v>
          </cell>
          <cell r="H11476">
            <v>0</v>
          </cell>
          <cell r="I11476">
            <v>0</v>
          </cell>
          <cell r="J11476">
            <v>0</v>
          </cell>
          <cell r="K11476">
            <v>0</v>
          </cell>
          <cell r="L11476">
            <v>0</v>
          </cell>
          <cell r="M11476">
            <v>0</v>
          </cell>
          <cell r="N11476">
            <v>0</v>
          </cell>
          <cell r="O11476" t="str">
            <v>+++</v>
          </cell>
        </row>
        <row r="11477">
          <cell r="A11477" t="str">
            <v>670.40.75.075-6375.16</v>
          </cell>
          <cell r="B11477" t="str">
            <v>670</v>
          </cell>
          <cell r="C11477" t="str">
            <v>40</v>
          </cell>
          <cell r="D11477" t="str">
            <v>75</v>
          </cell>
          <cell r="E11477" t="str">
            <v>075</v>
          </cell>
          <cell r="F11477" t="str">
            <v>6375.16</v>
          </cell>
          <cell r="G11477" t="str">
            <v>Operating Fees Universal Waste Recycling</v>
          </cell>
          <cell r="H11477">
            <v>0</v>
          </cell>
          <cell r="I11477">
            <v>0</v>
          </cell>
          <cell r="J11477">
            <v>0</v>
          </cell>
          <cell r="K11477">
            <v>0</v>
          </cell>
          <cell r="L11477">
            <v>0</v>
          </cell>
          <cell r="M11477">
            <v>0</v>
          </cell>
          <cell r="N11477">
            <v>0</v>
          </cell>
          <cell r="O11477" t="str">
            <v>+++</v>
          </cell>
        </row>
        <row r="11478">
          <cell r="A11478" t="str">
            <v>670.40.75.075-6375.18</v>
          </cell>
          <cell r="B11478" t="str">
            <v>670</v>
          </cell>
          <cell r="C11478" t="str">
            <v>40</v>
          </cell>
          <cell r="D11478" t="str">
            <v>75</v>
          </cell>
          <cell r="E11478" t="str">
            <v>075</v>
          </cell>
          <cell r="F11478" t="str">
            <v>6375.18</v>
          </cell>
          <cell r="G11478" t="str">
            <v>Operating Fees Used Oil Recycling</v>
          </cell>
          <cell r="H11478">
            <v>0</v>
          </cell>
          <cell r="I11478">
            <v>0</v>
          </cell>
          <cell r="J11478">
            <v>0</v>
          </cell>
          <cell r="K11478">
            <v>0</v>
          </cell>
          <cell r="L11478">
            <v>0</v>
          </cell>
          <cell r="M11478">
            <v>0</v>
          </cell>
          <cell r="N11478">
            <v>0</v>
          </cell>
          <cell r="O11478" t="str">
            <v>+++</v>
          </cell>
        </row>
        <row r="11479">
          <cell r="A11479" t="str">
            <v>670.40.75.075-6375.19</v>
          </cell>
          <cell r="B11479" t="str">
            <v>670</v>
          </cell>
          <cell r="C11479" t="str">
            <v>40</v>
          </cell>
          <cell r="D11479" t="str">
            <v>75</v>
          </cell>
          <cell r="E11479" t="str">
            <v>075</v>
          </cell>
          <cell r="F11479" t="str">
            <v>6375.19</v>
          </cell>
          <cell r="G11479" t="str">
            <v>Operating Fees Highway Signal</v>
          </cell>
          <cell r="H11479">
            <v>0</v>
          </cell>
          <cell r="I11479">
            <v>0</v>
          </cell>
          <cell r="J11479">
            <v>0</v>
          </cell>
          <cell r="K11479">
            <v>0</v>
          </cell>
          <cell r="L11479">
            <v>0</v>
          </cell>
          <cell r="M11479">
            <v>0</v>
          </cell>
          <cell r="N11479">
            <v>0</v>
          </cell>
          <cell r="O11479" t="str">
            <v>+++</v>
          </cell>
        </row>
        <row r="11480">
          <cell r="A11480" t="str">
            <v>670.40.75.075-6375.20</v>
          </cell>
          <cell r="B11480" t="str">
            <v>670</v>
          </cell>
          <cell r="C11480" t="str">
            <v>40</v>
          </cell>
          <cell r="D11480" t="str">
            <v>75</v>
          </cell>
          <cell r="E11480" t="str">
            <v>075</v>
          </cell>
          <cell r="F11480" t="str">
            <v>6375.20</v>
          </cell>
          <cell r="G11480" t="str">
            <v>Operating Fees Fines and Penalties</v>
          </cell>
          <cell r="H11480">
            <v>0</v>
          </cell>
          <cell r="I11480">
            <v>0</v>
          </cell>
          <cell r="J11480">
            <v>0</v>
          </cell>
          <cell r="K11480">
            <v>0</v>
          </cell>
          <cell r="L11480">
            <v>0</v>
          </cell>
          <cell r="M11480">
            <v>0</v>
          </cell>
          <cell r="N11480">
            <v>0</v>
          </cell>
          <cell r="O11480" t="str">
            <v>+++</v>
          </cell>
        </row>
        <row r="11481">
          <cell r="A11481" t="str">
            <v>670.40.75.075-6400.01</v>
          </cell>
          <cell r="B11481" t="str">
            <v>670</v>
          </cell>
          <cell r="C11481" t="str">
            <v>40</v>
          </cell>
          <cell r="D11481" t="str">
            <v>75</v>
          </cell>
          <cell r="E11481" t="str">
            <v>075</v>
          </cell>
          <cell r="F11481" t="str">
            <v>6400.01</v>
          </cell>
          <cell r="G11481" t="str">
            <v>Repairs &amp; Maintenance Building</v>
          </cell>
          <cell r="H11481">
            <v>0</v>
          </cell>
          <cell r="I11481">
            <v>0</v>
          </cell>
          <cell r="J11481">
            <v>0</v>
          </cell>
          <cell r="K11481">
            <v>0</v>
          </cell>
          <cell r="L11481">
            <v>0</v>
          </cell>
          <cell r="M11481">
            <v>0</v>
          </cell>
          <cell r="N11481">
            <v>0</v>
          </cell>
          <cell r="O11481" t="str">
            <v>+++</v>
          </cell>
        </row>
        <row r="11482">
          <cell r="A11482" t="str">
            <v>670.40.75.075-6400.02</v>
          </cell>
          <cell r="B11482" t="str">
            <v>670</v>
          </cell>
          <cell r="C11482" t="str">
            <v>40</v>
          </cell>
          <cell r="D11482" t="str">
            <v>75</v>
          </cell>
          <cell r="E11482" t="str">
            <v>075</v>
          </cell>
          <cell r="F11482" t="str">
            <v>6400.02</v>
          </cell>
          <cell r="G11482" t="str">
            <v>Repairs &amp; Maintenance Minor Equipment/Other</v>
          </cell>
          <cell r="H11482">
            <v>0</v>
          </cell>
          <cell r="I11482">
            <v>0</v>
          </cell>
          <cell r="J11482">
            <v>0</v>
          </cell>
          <cell r="K11482">
            <v>0</v>
          </cell>
          <cell r="L11482">
            <v>0</v>
          </cell>
          <cell r="M11482">
            <v>0</v>
          </cell>
          <cell r="N11482">
            <v>0</v>
          </cell>
          <cell r="O11482" t="str">
            <v>+++</v>
          </cell>
        </row>
        <row r="11483">
          <cell r="A11483" t="str">
            <v>670.40.75.075-6400.03</v>
          </cell>
          <cell r="B11483" t="str">
            <v>670</v>
          </cell>
          <cell r="C11483" t="str">
            <v>40</v>
          </cell>
          <cell r="D11483" t="str">
            <v>75</v>
          </cell>
          <cell r="E11483" t="str">
            <v>075</v>
          </cell>
          <cell r="F11483" t="str">
            <v>6400.03</v>
          </cell>
          <cell r="G11483" t="str">
            <v>Repairs &amp; Maintenance Major Repair &amp; Contingency</v>
          </cell>
          <cell r="H11483">
            <v>0</v>
          </cell>
          <cell r="I11483">
            <v>0</v>
          </cell>
          <cell r="J11483">
            <v>0</v>
          </cell>
          <cell r="K11483">
            <v>0</v>
          </cell>
          <cell r="L11483">
            <v>0</v>
          </cell>
          <cell r="M11483">
            <v>0</v>
          </cell>
          <cell r="N11483">
            <v>0</v>
          </cell>
          <cell r="O11483" t="str">
            <v>+++</v>
          </cell>
        </row>
        <row r="11484">
          <cell r="A11484" t="str">
            <v>670.40.75.075-6400.04</v>
          </cell>
          <cell r="B11484" t="str">
            <v>670</v>
          </cell>
          <cell r="C11484" t="str">
            <v>40</v>
          </cell>
          <cell r="D11484" t="str">
            <v>75</v>
          </cell>
          <cell r="E11484" t="str">
            <v>075</v>
          </cell>
          <cell r="F11484" t="str">
            <v>6400.04</v>
          </cell>
          <cell r="G11484" t="str">
            <v>Repairs &amp; Maintenance Equipment Rental</v>
          </cell>
          <cell r="H11484">
            <v>0</v>
          </cell>
          <cell r="I11484">
            <v>0</v>
          </cell>
          <cell r="J11484">
            <v>0</v>
          </cell>
          <cell r="K11484">
            <v>0</v>
          </cell>
          <cell r="L11484">
            <v>0</v>
          </cell>
          <cell r="M11484">
            <v>0</v>
          </cell>
          <cell r="N11484">
            <v>0</v>
          </cell>
          <cell r="O11484" t="str">
            <v>+++</v>
          </cell>
        </row>
        <row r="11485">
          <cell r="A11485" t="str">
            <v>670.40.75.075-6400.05</v>
          </cell>
          <cell r="B11485" t="str">
            <v>670</v>
          </cell>
          <cell r="C11485" t="str">
            <v>40</v>
          </cell>
          <cell r="D11485" t="str">
            <v>75</v>
          </cell>
          <cell r="E11485" t="str">
            <v>075</v>
          </cell>
          <cell r="F11485" t="str">
            <v>6400.05</v>
          </cell>
          <cell r="G11485" t="str">
            <v>Repairs &amp; Maintenance Vehicle</v>
          </cell>
          <cell r="H11485">
            <v>0</v>
          </cell>
          <cell r="I11485">
            <v>0</v>
          </cell>
          <cell r="J11485">
            <v>0</v>
          </cell>
          <cell r="K11485">
            <v>0</v>
          </cell>
          <cell r="L11485">
            <v>0</v>
          </cell>
          <cell r="M11485">
            <v>0</v>
          </cell>
          <cell r="N11485">
            <v>0</v>
          </cell>
          <cell r="O11485" t="str">
            <v>+++</v>
          </cell>
        </row>
        <row r="11486">
          <cell r="A11486" t="str">
            <v>670.40.75.075-6400.07</v>
          </cell>
          <cell r="B11486" t="str">
            <v>670</v>
          </cell>
          <cell r="C11486" t="str">
            <v>40</v>
          </cell>
          <cell r="D11486" t="str">
            <v>75</v>
          </cell>
          <cell r="E11486" t="str">
            <v>075</v>
          </cell>
          <cell r="F11486" t="str">
            <v>6400.07</v>
          </cell>
          <cell r="G11486" t="str">
            <v>Repairs &amp; Maintenance Radio Communication</v>
          </cell>
          <cell r="H11486">
            <v>0</v>
          </cell>
          <cell r="I11486">
            <v>0</v>
          </cell>
          <cell r="J11486">
            <v>0</v>
          </cell>
          <cell r="K11486">
            <v>0</v>
          </cell>
          <cell r="L11486">
            <v>0</v>
          </cell>
          <cell r="M11486">
            <v>0</v>
          </cell>
          <cell r="N11486">
            <v>0</v>
          </cell>
          <cell r="O11486" t="str">
            <v>+++</v>
          </cell>
        </row>
        <row r="11487">
          <cell r="A11487" t="str">
            <v>670.40.75.075-6400.09</v>
          </cell>
          <cell r="B11487" t="str">
            <v>670</v>
          </cell>
          <cell r="C11487" t="str">
            <v>40</v>
          </cell>
          <cell r="D11487" t="str">
            <v>75</v>
          </cell>
          <cell r="E11487" t="str">
            <v>075</v>
          </cell>
          <cell r="F11487" t="str">
            <v>6400.09</v>
          </cell>
          <cell r="G11487" t="str">
            <v>Repairs &amp; Maintenance Well</v>
          </cell>
          <cell r="H11487">
            <v>0</v>
          </cell>
          <cell r="I11487">
            <v>0</v>
          </cell>
          <cell r="J11487">
            <v>0</v>
          </cell>
          <cell r="K11487">
            <v>0</v>
          </cell>
          <cell r="L11487">
            <v>0</v>
          </cell>
          <cell r="M11487">
            <v>0</v>
          </cell>
          <cell r="N11487">
            <v>0</v>
          </cell>
          <cell r="O11487" t="str">
            <v>+++</v>
          </cell>
        </row>
        <row r="11488">
          <cell r="A11488" t="str">
            <v>670.40.75.075-6400.10</v>
          </cell>
          <cell r="B11488" t="str">
            <v>670</v>
          </cell>
          <cell r="C11488" t="str">
            <v>40</v>
          </cell>
          <cell r="D11488" t="str">
            <v>75</v>
          </cell>
          <cell r="E11488" t="str">
            <v>075</v>
          </cell>
          <cell r="F11488" t="str">
            <v>6400.10</v>
          </cell>
          <cell r="G11488" t="str">
            <v>Repairs &amp; Maintenance Pavement</v>
          </cell>
          <cell r="H11488">
            <v>0</v>
          </cell>
          <cell r="I11488">
            <v>0</v>
          </cell>
          <cell r="J11488">
            <v>0</v>
          </cell>
          <cell r="K11488">
            <v>0</v>
          </cell>
          <cell r="L11488">
            <v>0</v>
          </cell>
          <cell r="M11488">
            <v>0</v>
          </cell>
          <cell r="N11488">
            <v>0</v>
          </cell>
          <cell r="O11488" t="str">
            <v>+++</v>
          </cell>
        </row>
        <row r="11489">
          <cell r="A11489" t="str">
            <v>670.40.75.075-6400.12</v>
          </cell>
          <cell r="B11489" t="str">
            <v>670</v>
          </cell>
          <cell r="C11489" t="str">
            <v>40</v>
          </cell>
          <cell r="D11489" t="str">
            <v>75</v>
          </cell>
          <cell r="E11489" t="str">
            <v>075</v>
          </cell>
          <cell r="F11489" t="str">
            <v>6400.12</v>
          </cell>
          <cell r="G11489" t="str">
            <v>Repairs &amp; Maintenance Pump</v>
          </cell>
          <cell r="H11489">
            <v>0</v>
          </cell>
          <cell r="I11489">
            <v>0</v>
          </cell>
          <cell r="J11489">
            <v>0</v>
          </cell>
          <cell r="K11489">
            <v>0</v>
          </cell>
          <cell r="L11489">
            <v>0</v>
          </cell>
          <cell r="M11489">
            <v>0</v>
          </cell>
          <cell r="N11489">
            <v>0</v>
          </cell>
          <cell r="O11489" t="str">
            <v>+++</v>
          </cell>
        </row>
        <row r="11490">
          <cell r="A11490" t="str">
            <v>670.40.75.075-6400.13</v>
          </cell>
          <cell r="B11490" t="str">
            <v>670</v>
          </cell>
          <cell r="C11490" t="str">
            <v>40</v>
          </cell>
          <cell r="D11490" t="str">
            <v>75</v>
          </cell>
          <cell r="E11490" t="str">
            <v>075</v>
          </cell>
          <cell r="F11490" t="str">
            <v>6400.13</v>
          </cell>
          <cell r="G11490" t="str">
            <v>Repairs &amp; Maintenance Storm Drain</v>
          </cell>
          <cell r="H11490">
            <v>0</v>
          </cell>
          <cell r="I11490">
            <v>0</v>
          </cell>
          <cell r="J11490">
            <v>0</v>
          </cell>
          <cell r="K11490">
            <v>0</v>
          </cell>
          <cell r="L11490">
            <v>0</v>
          </cell>
          <cell r="M11490">
            <v>0</v>
          </cell>
          <cell r="N11490">
            <v>0</v>
          </cell>
          <cell r="O11490" t="str">
            <v>+++</v>
          </cell>
        </row>
        <row r="11491">
          <cell r="A11491" t="str">
            <v>670.40.75.075-6400.19</v>
          </cell>
          <cell r="B11491" t="str">
            <v>670</v>
          </cell>
          <cell r="C11491" t="str">
            <v>40</v>
          </cell>
          <cell r="D11491" t="str">
            <v>75</v>
          </cell>
          <cell r="E11491" t="str">
            <v>075</v>
          </cell>
          <cell r="F11491" t="str">
            <v>6400.19</v>
          </cell>
          <cell r="G11491" t="str">
            <v>Repairs &amp; Maintenance Testing/Certifications</v>
          </cell>
          <cell r="H11491">
            <v>0</v>
          </cell>
          <cell r="I11491">
            <v>0</v>
          </cell>
          <cell r="J11491">
            <v>0</v>
          </cell>
          <cell r="K11491">
            <v>0</v>
          </cell>
          <cell r="L11491">
            <v>0</v>
          </cell>
          <cell r="M11491">
            <v>0</v>
          </cell>
          <cell r="N11491">
            <v>0</v>
          </cell>
          <cell r="O11491" t="str">
            <v>+++</v>
          </cell>
        </row>
        <row r="11492">
          <cell r="A11492" t="str">
            <v>670.40.75.075-6400.20</v>
          </cell>
          <cell r="B11492" t="str">
            <v>670</v>
          </cell>
          <cell r="C11492" t="str">
            <v>40</v>
          </cell>
          <cell r="D11492" t="str">
            <v>75</v>
          </cell>
          <cell r="E11492" t="str">
            <v>075</v>
          </cell>
          <cell r="F11492" t="str">
            <v>6400.20</v>
          </cell>
          <cell r="G11492" t="str">
            <v>Repairs &amp; Maintenance Property Maintenance</v>
          </cell>
          <cell r="H11492">
            <v>0</v>
          </cell>
          <cell r="I11492">
            <v>0</v>
          </cell>
          <cell r="J11492">
            <v>0</v>
          </cell>
          <cell r="K11492">
            <v>0</v>
          </cell>
          <cell r="L11492">
            <v>0</v>
          </cell>
          <cell r="M11492">
            <v>0</v>
          </cell>
          <cell r="N11492">
            <v>0</v>
          </cell>
          <cell r="O11492" t="str">
            <v>+++</v>
          </cell>
        </row>
        <row r="11493">
          <cell r="A11493" t="str">
            <v>670.40.75.075-6400.21</v>
          </cell>
          <cell r="B11493" t="str">
            <v>670</v>
          </cell>
          <cell r="C11493" t="str">
            <v>40</v>
          </cell>
          <cell r="D11493" t="str">
            <v>75</v>
          </cell>
          <cell r="E11493" t="str">
            <v>075</v>
          </cell>
          <cell r="F11493" t="str">
            <v>6400.21</v>
          </cell>
          <cell r="G11493" t="str">
            <v>Repairs &amp; Maintenance Soundwall/Barriers</v>
          </cell>
          <cell r="H11493">
            <v>0</v>
          </cell>
          <cell r="I11493">
            <v>0</v>
          </cell>
          <cell r="J11493">
            <v>0</v>
          </cell>
          <cell r="K11493">
            <v>0</v>
          </cell>
          <cell r="L11493">
            <v>0</v>
          </cell>
          <cell r="M11493">
            <v>0</v>
          </cell>
          <cell r="N11493">
            <v>0</v>
          </cell>
          <cell r="O11493" t="str">
            <v>+++</v>
          </cell>
        </row>
        <row r="11494">
          <cell r="A11494" t="str">
            <v>670.40.75.075-6400.22</v>
          </cell>
          <cell r="B11494" t="str">
            <v>670</v>
          </cell>
          <cell r="C11494" t="str">
            <v>40</v>
          </cell>
          <cell r="D11494" t="str">
            <v>75</v>
          </cell>
          <cell r="E11494" t="str">
            <v>075</v>
          </cell>
          <cell r="F11494" t="str">
            <v>6400.22</v>
          </cell>
          <cell r="G11494" t="str">
            <v>Repairs &amp; Maintenance Curb Gutter Sidewalk</v>
          </cell>
          <cell r="H11494">
            <v>0</v>
          </cell>
          <cell r="I11494">
            <v>0</v>
          </cell>
          <cell r="J11494">
            <v>0</v>
          </cell>
          <cell r="K11494">
            <v>0</v>
          </cell>
          <cell r="L11494">
            <v>0</v>
          </cell>
          <cell r="M11494">
            <v>0</v>
          </cell>
          <cell r="N11494">
            <v>0</v>
          </cell>
          <cell r="O11494" t="str">
            <v>+++</v>
          </cell>
        </row>
        <row r="11495">
          <cell r="A11495" t="str">
            <v>670.40.75.075-6400.23</v>
          </cell>
          <cell r="B11495" t="str">
            <v>670</v>
          </cell>
          <cell r="C11495" t="str">
            <v>40</v>
          </cell>
          <cell r="D11495" t="str">
            <v>75</v>
          </cell>
          <cell r="E11495" t="str">
            <v>075</v>
          </cell>
          <cell r="F11495" t="str">
            <v>6400.23</v>
          </cell>
          <cell r="G11495" t="str">
            <v>Repairs &amp; Maintenance Bin Repair</v>
          </cell>
          <cell r="H11495">
            <v>0</v>
          </cell>
          <cell r="I11495">
            <v>0</v>
          </cell>
          <cell r="J11495">
            <v>0</v>
          </cell>
          <cell r="K11495">
            <v>0</v>
          </cell>
          <cell r="L11495">
            <v>0</v>
          </cell>
          <cell r="M11495">
            <v>0</v>
          </cell>
          <cell r="N11495">
            <v>0</v>
          </cell>
          <cell r="O11495" t="str">
            <v>+++</v>
          </cell>
        </row>
        <row r="11496">
          <cell r="A11496" t="str">
            <v>670.40.75.075-6410.02</v>
          </cell>
          <cell r="B11496" t="str">
            <v>670</v>
          </cell>
          <cell r="C11496" t="str">
            <v>40</v>
          </cell>
          <cell r="D11496" t="str">
            <v>75</v>
          </cell>
          <cell r="E11496" t="str">
            <v>075</v>
          </cell>
          <cell r="F11496" t="str">
            <v>6410.02</v>
          </cell>
          <cell r="G11496" t="str">
            <v>Repairs &amp; Maintenance-Transportation Slurry/Overlay</v>
          </cell>
          <cell r="H11496">
            <v>0</v>
          </cell>
          <cell r="I11496">
            <v>0</v>
          </cell>
          <cell r="J11496">
            <v>0</v>
          </cell>
          <cell r="K11496">
            <v>0</v>
          </cell>
          <cell r="L11496">
            <v>0</v>
          </cell>
          <cell r="M11496">
            <v>0</v>
          </cell>
          <cell r="N11496">
            <v>0</v>
          </cell>
          <cell r="O11496" t="str">
            <v>+++</v>
          </cell>
        </row>
        <row r="11497">
          <cell r="A11497" t="str">
            <v>670.40.75.075-6500.04</v>
          </cell>
          <cell r="B11497" t="str">
            <v>670</v>
          </cell>
          <cell r="C11497" t="str">
            <v>40</v>
          </cell>
          <cell r="D11497" t="str">
            <v>75</v>
          </cell>
          <cell r="E11497" t="str">
            <v>075</v>
          </cell>
          <cell r="F11497" t="str">
            <v>6500.04</v>
          </cell>
          <cell r="G11497" t="str">
            <v>Claims &amp; Insurance Insurance Premiums</v>
          </cell>
          <cell r="H11497">
            <v>0</v>
          </cell>
          <cell r="I11497">
            <v>0</v>
          </cell>
          <cell r="J11497">
            <v>0</v>
          </cell>
          <cell r="K11497">
            <v>0</v>
          </cell>
          <cell r="L11497">
            <v>0</v>
          </cell>
          <cell r="M11497">
            <v>0</v>
          </cell>
          <cell r="N11497">
            <v>0</v>
          </cell>
          <cell r="O11497" t="str">
            <v>+++</v>
          </cell>
        </row>
        <row r="11498">
          <cell r="A11498" t="str">
            <v>670.40.75.075-6600.01</v>
          </cell>
          <cell r="B11498" t="str">
            <v>670</v>
          </cell>
          <cell r="C11498" t="str">
            <v>40</v>
          </cell>
          <cell r="D11498" t="str">
            <v>75</v>
          </cell>
          <cell r="E11498" t="str">
            <v>075</v>
          </cell>
          <cell r="F11498" t="str">
            <v>6600.01</v>
          </cell>
          <cell r="G11498" t="str">
            <v>Administrative Expenses Meetings</v>
          </cell>
          <cell r="H11498">
            <v>0</v>
          </cell>
          <cell r="I11498">
            <v>0</v>
          </cell>
          <cell r="J11498">
            <v>0</v>
          </cell>
          <cell r="K11498">
            <v>0</v>
          </cell>
          <cell r="L11498">
            <v>0</v>
          </cell>
          <cell r="M11498">
            <v>0</v>
          </cell>
          <cell r="N11498">
            <v>0</v>
          </cell>
          <cell r="O11498" t="str">
            <v>+++</v>
          </cell>
        </row>
        <row r="11499">
          <cell r="A11499" t="str">
            <v>670.40.75.075-6600.03</v>
          </cell>
          <cell r="B11499" t="str">
            <v>670</v>
          </cell>
          <cell r="C11499" t="str">
            <v>40</v>
          </cell>
          <cell r="D11499" t="str">
            <v>75</v>
          </cell>
          <cell r="E11499" t="str">
            <v>075</v>
          </cell>
          <cell r="F11499" t="str">
            <v>6600.03</v>
          </cell>
          <cell r="G11499" t="str">
            <v>Administrative Expenses Mileage Reimbursement</v>
          </cell>
          <cell r="H11499">
            <v>0</v>
          </cell>
          <cell r="I11499">
            <v>0</v>
          </cell>
          <cell r="J11499">
            <v>0</v>
          </cell>
          <cell r="K11499">
            <v>0</v>
          </cell>
          <cell r="L11499">
            <v>0</v>
          </cell>
          <cell r="M11499">
            <v>0</v>
          </cell>
          <cell r="N11499">
            <v>0</v>
          </cell>
          <cell r="O11499" t="str">
            <v>+++</v>
          </cell>
        </row>
        <row r="11500">
          <cell r="A11500" t="str">
            <v>670.40.75.075-6600.04</v>
          </cell>
          <cell r="B11500" t="str">
            <v>670</v>
          </cell>
          <cell r="C11500" t="str">
            <v>40</v>
          </cell>
          <cell r="D11500" t="str">
            <v>75</v>
          </cell>
          <cell r="E11500" t="str">
            <v>075</v>
          </cell>
          <cell r="F11500" t="str">
            <v>6600.04</v>
          </cell>
          <cell r="G11500" t="str">
            <v>Administrative Expenses Training/Conferences</v>
          </cell>
          <cell r="H11500">
            <v>0</v>
          </cell>
          <cell r="I11500">
            <v>0</v>
          </cell>
          <cell r="J11500">
            <v>0</v>
          </cell>
          <cell r="K11500">
            <v>0</v>
          </cell>
          <cell r="L11500">
            <v>0</v>
          </cell>
          <cell r="M11500">
            <v>0</v>
          </cell>
          <cell r="N11500">
            <v>0</v>
          </cell>
          <cell r="O11500" t="str">
            <v>+++</v>
          </cell>
        </row>
        <row r="11501">
          <cell r="A11501" t="str">
            <v>670.40.75.075-6600.05</v>
          </cell>
          <cell r="B11501" t="str">
            <v>670</v>
          </cell>
          <cell r="C11501" t="str">
            <v>40</v>
          </cell>
          <cell r="D11501" t="str">
            <v>75</v>
          </cell>
          <cell r="E11501" t="str">
            <v>075</v>
          </cell>
          <cell r="F11501" t="str">
            <v>6600.05</v>
          </cell>
          <cell r="G11501" t="str">
            <v>Administrative Expenses Public/Legal Advertisement</v>
          </cell>
          <cell r="H11501">
            <v>0</v>
          </cell>
          <cell r="I11501">
            <v>0</v>
          </cell>
          <cell r="J11501">
            <v>0</v>
          </cell>
          <cell r="K11501">
            <v>0</v>
          </cell>
          <cell r="L11501">
            <v>0</v>
          </cell>
          <cell r="M11501">
            <v>0</v>
          </cell>
          <cell r="N11501">
            <v>0</v>
          </cell>
          <cell r="O11501" t="str">
            <v>+++</v>
          </cell>
        </row>
        <row r="11502">
          <cell r="A11502" t="str">
            <v>670.40.75.075-6600.06</v>
          </cell>
          <cell r="B11502" t="str">
            <v>670</v>
          </cell>
          <cell r="C11502" t="str">
            <v>40</v>
          </cell>
          <cell r="D11502" t="str">
            <v>75</v>
          </cell>
          <cell r="E11502" t="str">
            <v>075</v>
          </cell>
          <cell r="F11502" t="str">
            <v>6600.06</v>
          </cell>
          <cell r="G11502" t="str">
            <v>Administrative Expenses Property/Building Rental</v>
          </cell>
          <cell r="H11502">
            <v>0</v>
          </cell>
          <cell r="I11502">
            <v>0</v>
          </cell>
          <cell r="J11502">
            <v>0</v>
          </cell>
          <cell r="K11502">
            <v>0</v>
          </cell>
          <cell r="L11502">
            <v>0</v>
          </cell>
          <cell r="M11502">
            <v>0</v>
          </cell>
          <cell r="N11502">
            <v>0</v>
          </cell>
          <cell r="O11502" t="str">
            <v>+++</v>
          </cell>
        </row>
        <row r="11503">
          <cell r="A11503" t="str">
            <v>670.40.75.075-6600.07</v>
          </cell>
          <cell r="B11503" t="str">
            <v>670</v>
          </cell>
          <cell r="C11503" t="str">
            <v>40</v>
          </cell>
          <cell r="D11503" t="str">
            <v>75</v>
          </cell>
          <cell r="E11503" t="str">
            <v>075</v>
          </cell>
          <cell r="F11503" t="str">
            <v>6600.07</v>
          </cell>
          <cell r="G11503" t="str">
            <v>Administrative Expenses Employee Recruitment</v>
          </cell>
          <cell r="H11503">
            <v>0</v>
          </cell>
          <cell r="I11503">
            <v>0</v>
          </cell>
          <cell r="J11503">
            <v>0</v>
          </cell>
          <cell r="K11503">
            <v>0</v>
          </cell>
          <cell r="L11503">
            <v>0</v>
          </cell>
          <cell r="M11503">
            <v>0</v>
          </cell>
          <cell r="N11503">
            <v>0</v>
          </cell>
          <cell r="O11503" t="str">
            <v>+++</v>
          </cell>
        </row>
        <row r="11504">
          <cell r="A11504" t="str">
            <v>670.40.75.075-6600.16</v>
          </cell>
          <cell r="B11504" t="str">
            <v>670</v>
          </cell>
          <cell r="C11504" t="str">
            <v>40</v>
          </cell>
          <cell r="D11504" t="str">
            <v>75</v>
          </cell>
          <cell r="E11504" t="str">
            <v>075</v>
          </cell>
          <cell r="F11504" t="str">
            <v>6600.16</v>
          </cell>
          <cell r="G11504" t="str">
            <v>Administrative Expenses Property Tax Assessments</v>
          </cell>
          <cell r="H11504">
            <v>0</v>
          </cell>
          <cell r="I11504">
            <v>0</v>
          </cell>
          <cell r="J11504">
            <v>0</v>
          </cell>
          <cell r="K11504">
            <v>0</v>
          </cell>
          <cell r="L11504">
            <v>0</v>
          </cell>
          <cell r="M11504">
            <v>0</v>
          </cell>
          <cell r="N11504">
            <v>0</v>
          </cell>
          <cell r="O11504" t="str">
            <v>+++</v>
          </cell>
        </row>
        <row r="11505">
          <cell r="A11505" t="str">
            <v>670.40.75.075-6600.23</v>
          </cell>
          <cell r="B11505" t="str">
            <v>670</v>
          </cell>
          <cell r="C11505" t="str">
            <v>40</v>
          </cell>
          <cell r="D11505" t="str">
            <v>75</v>
          </cell>
          <cell r="E11505" t="str">
            <v>075</v>
          </cell>
          <cell r="F11505" t="str">
            <v>6600.23</v>
          </cell>
          <cell r="G11505" t="str">
            <v>Administrative Expenses Public Education</v>
          </cell>
          <cell r="H11505">
            <v>0</v>
          </cell>
          <cell r="I11505">
            <v>0</v>
          </cell>
          <cell r="J11505">
            <v>0</v>
          </cell>
          <cell r="K11505">
            <v>0</v>
          </cell>
          <cell r="L11505">
            <v>0</v>
          </cell>
          <cell r="M11505">
            <v>0</v>
          </cell>
          <cell r="N11505">
            <v>0</v>
          </cell>
          <cell r="O11505" t="str">
            <v>+++</v>
          </cell>
        </row>
        <row r="11506">
          <cell r="A11506" t="str">
            <v>670.40.75.075-6600.25</v>
          </cell>
          <cell r="B11506" t="str">
            <v>670</v>
          </cell>
          <cell r="C11506" t="str">
            <v>40</v>
          </cell>
          <cell r="D11506" t="str">
            <v>75</v>
          </cell>
          <cell r="E11506" t="str">
            <v>075</v>
          </cell>
          <cell r="F11506" t="str">
            <v>6600.25</v>
          </cell>
          <cell r="G11506" t="str">
            <v>Administrative Expenses Support Services-Indirect Labor</v>
          </cell>
          <cell r="H11506">
            <v>0</v>
          </cell>
          <cell r="I11506">
            <v>0</v>
          </cell>
          <cell r="J11506">
            <v>0</v>
          </cell>
          <cell r="K11506">
            <v>0</v>
          </cell>
          <cell r="L11506">
            <v>0</v>
          </cell>
          <cell r="M11506">
            <v>0</v>
          </cell>
          <cell r="N11506">
            <v>0</v>
          </cell>
          <cell r="O11506" t="str">
            <v>+++</v>
          </cell>
        </row>
        <row r="11507">
          <cell r="A11507" t="str">
            <v>670.40.75.075-6600.26</v>
          </cell>
          <cell r="B11507" t="str">
            <v>670</v>
          </cell>
          <cell r="C11507" t="str">
            <v>40</v>
          </cell>
          <cell r="D11507" t="str">
            <v>75</v>
          </cell>
          <cell r="E11507" t="str">
            <v>075</v>
          </cell>
          <cell r="F11507" t="str">
            <v>6600.26</v>
          </cell>
          <cell r="G11507" t="str">
            <v>Administrative Expenses Support Services-IT</v>
          </cell>
          <cell r="H11507">
            <v>0</v>
          </cell>
          <cell r="I11507">
            <v>0</v>
          </cell>
          <cell r="J11507">
            <v>0</v>
          </cell>
          <cell r="K11507">
            <v>0</v>
          </cell>
          <cell r="L11507">
            <v>0</v>
          </cell>
          <cell r="M11507">
            <v>0</v>
          </cell>
          <cell r="N11507">
            <v>0</v>
          </cell>
          <cell r="O11507" t="str">
            <v>+++</v>
          </cell>
        </row>
        <row r="11508">
          <cell r="A11508" t="str">
            <v>670.40.75.075-6600.32</v>
          </cell>
          <cell r="B11508" t="str">
            <v>670</v>
          </cell>
          <cell r="C11508" t="str">
            <v>40</v>
          </cell>
          <cell r="D11508" t="str">
            <v>75</v>
          </cell>
          <cell r="E11508" t="str">
            <v>075</v>
          </cell>
          <cell r="F11508" t="str">
            <v>6600.32</v>
          </cell>
          <cell r="G11508" t="str">
            <v>Administrative Expenses Vehicle Fund Contribution</v>
          </cell>
          <cell r="H11508">
            <v>0</v>
          </cell>
          <cell r="I11508">
            <v>0</v>
          </cell>
          <cell r="J11508">
            <v>0</v>
          </cell>
          <cell r="K11508">
            <v>0</v>
          </cell>
          <cell r="L11508">
            <v>0</v>
          </cell>
          <cell r="M11508">
            <v>0</v>
          </cell>
          <cell r="N11508">
            <v>0</v>
          </cell>
          <cell r="O11508" t="str">
            <v>+++</v>
          </cell>
        </row>
        <row r="11509">
          <cell r="A11509" t="str">
            <v>670.40.75.075-6600.36</v>
          </cell>
          <cell r="B11509" t="str">
            <v>670</v>
          </cell>
          <cell r="C11509" t="str">
            <v>40</v>
          </cell>
          <cell r="D11509" t="str">
            <v>75</v>
          </cell>
          <cell r="E11509" t="str">
            <v>075</v>
          </cell>
          <cell r="F11509" t="str">
            <v>6600.36</v>
          </cell>
          <cell r="G11509" t="str">
            <v>Administrative Expenses IT Fund Contribution</v>
          </cell>
          <cell r="H11509">
            <v>0</v>
          </cell>
          <cell r="I11509">
            <v>0</v>
          </cell>
          <cell r="J11509">
            <v>0</v>
          </cell>
          <cell r="K11509">
            <v>0</v>
          </cell>
          <cell r="L11509">
            <v>0</v>
          </cell>
          <cell r="M11509">
            <v>0</v>
          </cell>
          <cell r="N11509">
            <v>0</v>
          </cell>
          <cell r="O11509" t="str">
            <v>+++</v>
          </cell>
        </row>
        <row r="11510">
          <cell r="A11510" t="str">
            <v>670.40.75.075-6600.41</v>
          </cell>
          <cell r="B11510" t="str">
            <v>670</v>
          </cell>
          <cell r="C11510" t="str">
            <v>40</v>
          </cell>
          <cell r="D11510" t="str">
            <v>75</v>
          </cell>
          <cell r="E11510" t="str">
            <v>075</v>
          </cell>
          <cell r="F11510" t="str">
            <v>6600.41</v>
          </cell>
          <cell r="G11510" t="str">
            <v>Administrative Expenses Community Clean-up</v>
          </cell>
          <cell r="H11510">
            <v>0</v>
          </cell>
          <cell r="I11510">
            <v>0</v>
          </cell>
          <cell r="J11510">
            <v>0</v>
          </cell>
          <cell r="K11510">
            <v>0</v>
          </cell>
          <cell r="L11510">
            <v>0</v>
          </cell>
          <cell r="M11510">
            <v>0</v>
          </cell>
          <cell r="N11510">
            <v>0</v>
          </cell>
          <cell r="O11510" t="str">
            <v>+++</v>
          </cell>
        </row>
        <row r="11511">
          <cell r="A11511" t="str">
            <v>670.40.75.075-7000.02</v>
          </cell>
          <cell r="B11511" t="str">
            <v>670</v>
          </cell>
          <cell r="C11511" t="str">
            <v>40</v>
          </cell>
          <cell r="D11511" t="str">
            <v>75</v>
          </cell>
          <cell r="E11511" t="str">
            <v>075</v>
          </cell>
          <cell r="F11511" t="str">
            <v>7000.02</v>
          </cell>
          <cell r="G11511" t="str">
            <v>Capital Outlay Vehicles-Major</v>
          </cell>
          <cell r="H11511">
            <v>0</v>
          </cell>
          <cell r="I11511">
            <v>0</v>
          </cell>
          <cell r="J11511">
            <v>0</v>
          </cell>
          <cell r="K11511">
            <v>0</v>
          </cell>
          <cell r="L11511">
            <v>0</v>
          </cell>
          <cell r="M11511">
            <v>0</v>
          </cell>
          <cell r="N11511">
            <v>0</v>
          </cell>
          <cell r="O11511" t="str">
            <v>+++</v>
          </cell>
        </row>
        <row r="11512">
          <cell r="A11512" t="str">
            <v>670.40.75.075-7000.03</v>
          </cell>
          <cell r="B11512" t="str">
            <v>670</v>
          </cell>
          <cell r="C11512" t="str">
            <v>40</v>
          </cell>
          <cell r="D11512" t="str">
            <v>75</v>
          </cell>
          <cell r="E11512" t="str">
            <v>075</v>
          </cell>
          <cell r="F11512" t="str">
            <v>7000.03</v>
          </cell>
          <cell r="G11512" t="str">
            <v>Capital Outlay Operations Equip-Minor</v>
          </cell>
          <cell r="H11512">
            <v>0</v>
          </cell>
          <cell r="I11512">
            <v>0</v>
          </cell>
          <cell r="J11512">
            <v>0</v>
          </cell>
          <cell r="K11512">
            <v>0</v>
          </cell>
          <cell r="L11512">
            <v>0</v>
          </cell>
          <cell r="M11512">
            <v>0</v>
          </cell>
          <cell r="N11512">
            <v>0</v>
          </cell>
          <cell r="O11512" t="str">
            <v>+++</v>
          </cell>
        </row>
        <row r="11513">
          <cell r="A11513" t="str">
            <v>670.40.75.075-7000.99</v>
          </cell>
          <cell r="B11513" t="str">
            <v>670</v>
          </cell>
          <cell r="C11513" t="str">
            <v>40</v>
          </cell>
          <cell r="D11513" t="str">
            <v>75</v>
          </cell>
          <cell r="E11513" t="str">
            <v>075</v>
          </cell>
          <cell r="F11513" t="str">
            <v>7000.99</v>
          </cell>
          <cell r="G11513" t="str">
            <v>Capital Outlay General</v>
          </cell>
          <cell r="H11513">
            <v>0</v>
          </cell>
          <cell r="I11513">
            <v>0</v>
          </cell>
          <cell r="J11513">
            <v>0</v>
          </cell>
          <cell r="K11513">
            <v>0</v>
          </cell>
          <cell r="L11513">
            <v>0</v>
          </cell>
          <cell r="M11513">
            <v>0</v>
          </cell>
          <cell r="N11513">
            <v>0</v>
          </cell>
          <cell r="O11513" t="str">
            <v>+++</v>
          </cell>
        </row>
        <row r="11514">
          <cell r="A11514" t="str">
            <v>670.40.75.610-6280.25</v>
          </cell>
          <cell r="B11514" t="str">
            <v>670</v>
          </cell>
          <cell r="C11514" t="str">
            <v>40</v>
          </cell>
          <cell r="D11514" t="str">
            <v>75</v>
          </cell>
          <cell r="E11514" t="str">
            <v>610</v>
          </cell>
          <cell r="F11514" t="str">
            <v>6280.25</v>
          </cell>
          <cell r="G11514" t="str">
            <v>Supplies-Public Works Collection Containers</v>
          </cell>
          <cell r="H11514">
            <v>0</v>
          </cell>
          <cell r="I11514">
            <v>0</v>
          </cell>
          <cell r="J11514">
            <v>0</v>
          </cell>
          <cell r="K11514">
            <v>0</v>
          </cell>
          <cell r="L11514">
            <v>0</v>
          </cell>
          <cell r="M11514">
            <v>0</v>
          </cell>
          <cell r="N11514">
            <v>0</v>
          </cell>
          <cell r="O11514" t="str">
            <v>+++</v>
          </cell>
        </row>
        <row r="11515">
          <cell r="A11515" t="str">
            <v>670.40.75.620-6280.26</v>
          </cell>
          <cell r="B11515" t="str">
            <v>670</v>
          </cell>
          <cell r="C11515" t="str">
            <v>40</v>
          </cell>
          <cell r="D11515" t="str">
            <v>75</v>
          </cell>
          <cell r="E11515" t="str">
            <v>620</v>
          </cell>
          <cell r="F11515" t="str">
            <v>6280.26</v>
          </cell>
          <cell r="G11515" t="str">
            <v>Supplies-Public Works 3 Cart System Containers</v>
          </cell>
          <cell r="H11515">
            <v>0</v>
          </cell>
          <cell r="I11515">
            <v>0</v>
          </cell>
          <cell r="J11515">
            <v>0</v>
          </cell>
          <cell r="K11515">
            <v>0</v>
          </cell>
          <cell r="L11515">
            <v>0</v>
          </cell>
          <cell r="M11515">
            <v>0</v>
          </cell>
          <cell r="N11515">
            <v>0</v>
          </cell>
          <cell r="O11515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 template"/>
    </sheetNames>
    <sheetDataSet>
      <sheetData sheetId="0">
        <row r="3">
          <cell r="A3" t="str">
            <v>830.00.00.900-4700.01</v>
          </cell>
          <cell r="B3">
            <v>830</v>
          </cell>
          <cell r="C3" t="str">
            <v>00</v>
          </cell>
          <cell r="D3" t="str">
            <v>00</v>
          </cell>
          <cell r="E3">
            <v>900</v>
          </cell>
          <cell r="F3">
            <v>4700</v>
          </cell>
          <cell r="G3" t="str">
            <v>01</v>
          </cell>
          <cell r="H3" t="str">
            <v>Interest on Investments</v>
          </cell>
          <cell r="I3">
            <v>4700.01</v>
          </cell>
          <cell r="J3" t="str">
            <v>Investment Earnings Interest on Investments</v>
          </cell>
          <cell r="K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2000</v>
          </cell>
        </row>
        <row r="4">
          <cell r="A4" t="str">
            <v>830.00.00.900-4700.02</v>
          </cell>
          <cell r="B4">
            <v>830</v>
          </cell>
          <cell r="C4" t="str">
            <v>00</v>
          </cell>
          <cell r="D4" t="str">
            <v>00</v>
          </cell>
          <cell r="E4">
            <v>900</v>
          </cell>
          <cell r="F4">
            <v>4700</v>
          </cell>
          <cell r="G4" t="str">
            <v>02</v>
          </cell>
          <cell r="H4" t="str">
            <v>Lease Trust Account</v>
          </cell>
          <cell r="I4">
            <v>4700.0200000000004</v>
          </cell>
          <cell r="J4" t="str">
            <v>Investment Earnings Lease Trust Account</v>
          </cell>
          <cell r="K4">
            <v>0</v>
          </cell>
          <cell r="M4">
            <v>0</v>
          </cell>
          <cell r="N4">
            <v>704.64</v>
          </cell>
          <cell r="O4">
            <v>0</v>
          </cell>
          <cell r="P4">
            <v>0</v>
          </cell>
          <cell r="Q4">
            <v>-704.64</v>
          </cell>
        </row>
        <row r="5">
          <cell r="A5" t="str">
            <v>830.00.00.900-4700.21</v>
          </cell>
          <cell r="B5">
            <v>830</v>
          </cell>
          <cell r="C5" t="str">
            <v>00</v>
          </cell>
          <cell r="D5" t="str">
            <v>00</v>
          </cell>
          <cell r="E5">
            <v>900</v>
          </cell>
          <cell r="F5">
            <v>4700</v>
          </cell>
          <cell r="G5" t="str">
            <v>21</v>
          </cell>
          <cell r="H5" t="str">
            <v>Unallocated Investment Expense</v>
          </cell>
          <cell r="I5">
            <v>4700.21</v>
          </cell>
          <cell r="J5" t="str">
            <v>Investment Earnings Unallocated Investment Expense</v>
          </cell>
          <cell r="K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-400</v>
          </cell>
        </row>
        <row r="6">
          <cell r="A6" t="str">
            <v>830.00.00.900-4800.01</v>
          </cell>
          <cell r="B6">
            <v>830</v>
          </cell>
          <cell r="C6" t="str">
            <v>00</v>
          </cell>
          <cell r="D6" t="str">
            <v>00</v>
          </cell>
          <cell r="E6">
            <v>900</v>
          </cell>
          <cell r="F6">
            <v>4800</v>
          </cell>
          <cell r="G6" t="str">
            <v>01</v>
          </cell>
          <cell r="H6" t="str">
            <v>Fixed Asset Contributions</v>
          </cell>
          <cell r="I6">
            <v>4800.01</v>
          </cell>
          <cell r="J6" t="str">
            <v>Contributions Fixed Asset Contributions</v>
          </cell>
          <cell r="K6">
            <v>0</v>
          </cell>
          <cell r="M6">
            <v>0</v>
          </cell>
          <cell r="N6">
            <v>51253.09</v>
          </cell>
          <cell r="O6">
            <v>0</v>
          </cell>
          <cell r="P6">
            <v>0</v>
          </cell>
          <cell r="Q6">
            <v>-51253.09</v>
          </cell>
        </row>
        <row r="7">
          <cell r="A7" t="str">
            <v>830.00.00.900-4850.07</v>
          </cell>
          <cell r="B7">
            <v>830</v>
          </cell>
          <cell r="C7" t="str">
            <v>00</v>
          </cell>
          <cell r="D7" t="str">
            <v>00</v>
          </cell>
          <cell r="E7">
            <v>900</v>
          </cell>
          <cell r="F7">
            <v>4850</v>
          </cell>
          <cell r="G7" t="str">
            <v>07</v>
          </cell>
          <cell r="H7" t="str">
            <v>Misc Reimbursement</v>
          </cell>
          <cell r="I7">
            <v>4850.07</v>
          </cell>
          <cell r="J7" t="str">
            <v>Other Revenue Misc Reimbursement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830.00.00.900-4850.13</v>
          </cell>
          <cell r="B8">
            <v>830</v>
          </cell>
          <cell r="C8" t="str">
            <v>00</v>
          </cell>
          <cell r="D8" t="str">
            <v>00</v>
          </cell>
          <cell r="E8">
            <v>900</v>
          </cell>
          <cell r="F8">
            <v>4850</v>
          </cell>
          <cell r="G8" t="str">
            <v>13</v>
          </cell>
          <cell r="H8" t="str">
            <v>Rebates</v>
          </cell>
          <cell r="I8">
            <v>4850.13</v>
          </cell>
          <cell r="J8" t="str">
            <v>Other Revenue Rebates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830.00.00.900-4850.21</v>
          </cell>
          <cell r="B9">
            <v>830</v>
          </cell>
          <cell r="C9" t="str">
            <v>00</v>
          </cell>
          <cell r="D9" t="str">
            <v>00</v>
          </cell>
          <cell r="E9">
            <v>900</v>
          </cell>
          <cell r="F9">
            <v>4850</v>
          </cell>
          <cell r="G9" t="str">
            <v>21</v>
          </cell>
          <cell r="H9" t="str">
            <v>Information Systems Equip Fee</v>
          </cell>
          <cell r="I9">
            <v>4850.21</v>
          </cell>
          <cell r="J9" t="str">
            <v>Other Revenue Information Systems Equip Fee</v>
          </cell>
          <cell r="K9">
            <v>2799727</v>
          </cell>
          <cell r="M9">
            <v>2799727</v>
          </cell>
          <cell r="N9">
            <v>0</v>
          </cell>
          <cell r="O9">
            <v>0</v>
          </cell>
          <cell r="P9">
            <v>1166453.3</v>
          </cell>
          <cell r="Q9">
            <v>-2</v>
          </cell>
        </row>
        <row r="10">
          <cell r="A10" t="str">
            <v>830.00.00.900-4900.01</v>
          </cell>
          <cell r="B10">
            <v>830</v>
          </cell>
          <cell r="C10" t="str">
            <v>00</v>
          </cell>
          <cell r="D10" t="str">
            <v>00</v>
          </cell>
          <cell r="E10">
            <v>900</v>
          </cell>
          <cell r="F10">
            <v>4900</v>
          </cell>
          <cell r="G10" t="str">
            <v>01</v>
          </cell>
          <cell r="H10" t="str">
            <v>Op Transfer In-General Fund</v>
          </cell>
          <cell r="I10">
            <v>4900.01</v>
          </cell>
          <cell r="J10" t="str">
            <v>Other Financing Sources Op Transfer In-General Fund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830.00.00.900-4900.04</v>
          </cell>
          <cell r="B11">
            <v>830</v>
          </cell>
          <cell r="C11" t="str">
            <v>00</v>
          </cell>
          <cell r="D11" t="str">
            <v>00</v>
          </cell>
          <cell r="E11">
            <v>900</v>
          </cell>
          <cell r="F11">
            <v>4900</v>
          </cell>
          <cell r="G11" t="str">
            <v>04</v>
          </cell>
          <cell r="H11" t="str">
            <v>Long Term Debt Proceeds</v>
          </cell>
          <cell r="I11">
            <v>4900.04</v>
          </cell>
          <cell r="J11" t="str">
            <v>Other Financing Sources Long Term Debt Proceeds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830.00.00.900-4900.25</v>
          </cell>
          <cell r="B12">
            <v>830</v>
          </cell>
          <cell r="C12" t="str">
            <v>00</v>
          </cell>
          <cell r="D12" t="str">
            <v>00</v>
          </cell>
          <cell r="E12">
            <v>900</v>
          </cell>
          <cell r="F12">
            <v>4900</v>
          </cell>
          <cell r="G12" t="str">
            <v>25</v>
          </cell>
          <cell r="H12" t="str">
            <v>Op Transfer In-Dev. Mitigation</v>
          </cell>
          <cell r="I12">
            <v>4900.25</v>
          </cell>
          <cell r="J12" t="str">
            <v>Other Financing Sources Op Transfer In-Dev. Mitigation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830.00.00.900-4900.84</v>
          </cell>
          <cell r="B13">
            <v>830</v>
          </cell>
          <cell r="C13" t="str">
            <v>00</v>
          </cell>
          <cell r="D13" t="str">
            <v>00</v>
          </cell>
          <cell r="E13">
            <v>900</v>
          </cell>
          <cell r="F13">
            <v>4900</v>
          </cell>
          <cell r="G13" t="str">
            <v>84</v>
          </cell>
          <cell r="H13" t="str">
            <v>Op Transfer In-Equipment</v>
          </cell>
          <cell r="I13">
            <v>4900.84</v>
          </cell>
          <cell r="J13" t="str">
            <v>Other Financing Sources Op Transfer In-Equipment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830.00.00.900-4900.86</v>
          </cell>
          <cell r="B14">
            <v>830</v>
          </cell>
          <cell r="C14" t="str">
            <v>00</v>
          </cell>
          <cell r="D14" t="str">
            <v>00</v>
          </cell>
          <cell r="E14">
            <v>900</v>
          </cell>
          <cell r="F14">
            <v>4900</v>
          </cell>
          <cell r="G14" t="str">
            <v>86</v>
          </cell>
          <cell r="H14" t="str">
            <v>Op Transfer In-SIR</v>
          </cell>
          <cell r="I14">
            <v>4900.8599999999997</v>
          </cell>
          <cell r="J14" t="str">
            <v>Other Financing Sources Op Transfer In-SIR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865">
          <cell r="A865" t="str">
            <v>670.40.75.001-4500.46</v>
          </cell>
          <cell r="B865" t="str">
            <v>670</v>
          </cell>
          <cell r="C865" t="str">
            <v>40</v>
          </cell>
          <cell r="D865" t="str">
            <v>75</v>
          </cell>
          <cell r="E865" t="str">
            <v>001</v>
          </cell>
          <cell r="F865" t="str">
            <v>4500.46</v>
          </cell>
          <cell r="G865" t="str">
            <v>Charges for Services-Public Works Solid Waste - Service Initiation</v>
          </cell>
          <cell r="H865">
            <v>235200</v>
          </cell>
          <cell r="I865">
            <v>0</v>
          </cell>
          <cell r="J865">
            <v>235200</v>
          </cell>
          <cell r="K865">
            <v>0</v>
          </cell>
          <cell r="L865">
            <v>0</v>
          </cell>
          <cell r="M865">
            <v>91585.52</v>
          </cell>
          <cell r="N865">
            <v>143614.48000000001</v>
          </cell>
          <cell r="O865">
            <v>0.39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D13" zoomScale="110" zoomScaleNormal="100" zoomScaleSheetLayoutView="110" workbookViewId="0">
      <selection activeCell="AO31" sqref="AO31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115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114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6" t="s">
        <v>2</v>
      </c>
      <c r="G5" s="196"/>
      <c r="H5" s="196"/>
      <c r="I5" s="196"/>
      <c r="J5" s="196"/>
      <c r="K5" s="196"/>
      <c r="L5" s="196"/>
      <c r="M5" s="16"/>
      <c r="N5" s="15"/>
      <c r="O5" s="15"/>
      <c r="Q5" s="196" t="s">
        <v>3</v>
      </c>
      <c r="R5" s="196"/>
      <c r="S5" s="196"/>
      <c r="T5" s="196"/>
      <c r="U5" s="196"/>
      <c r="V5" s="196"/>
      <c r="W5" s="196"/>
      <c r="X5" s="16"/>
      <c r="Y5" s="15"/>
      <c r="Z5" s="15"/>
      <c r="AA5" s="17"/>
      <c r="AB5" s="197" t="s">
        <v>4</v>
      </c>
      <c r="AC5" s="197"/>
      <c r="AD5" s="197"/>
      <c r="AE5" s="197"/>
      <c r="AF5" s="197"/>
      <c r="AG5" s="197"/>
      <c r="AH5" s="197"/>
      <c r="AI5" s="197"/>
      <c r="AJ5" s="197"/>
      <c r="AK5" s="197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5" t="s">
        <v>14</v>
      </c>
      <c r="N6" s="195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5" t="s">
        <v>14</v>
      </c>
      <c r="Y6" s="195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5" t="s">
        <v>18</v>
      </c>
      <c r="AJ6" s="195"/>
      <c r="AK6" s="24" t="s">
        <v>15</v>
      </c>
      <c r="AL6" s="25"/>
      <c r="AM6" s="23" t="s">
        <v>121</v>
      </c>
      <c r="AN6" s="24" t="s">
        <v>8</v>
      </c>
      <c r="AO6" s="194" t="s">
        <v>122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5" t="s">
        <v>18</v>
      </c>
      <c r="AV6" s="195"/>
      <c r="AW6" s="24" t="s">
        <v>15</v>
      </c>
      <c r="AY6" s="23" t="s">
        <v>19</v>
      </c>
      <c r="AZ6" s="195" t="s">
        <v>20</v>
      </c>
      <c r="BA6" s="195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5" t="s">
        <v>18</v>
      </c>
      <c r="BI6" s="195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0</v>
      </c>
      <c r="R8" s="32">
        <f>L33</f>
        <v>0</v>
      </c>
      <c r="S8" s="32"/>
      <c r="T8" s="32"/>
      <c r="U8" s="32"/>
      <c r="V8" s="32"/>
      <c r="W8" s="32">
        <f>L33</f>
        <v>0</v>
      </c>
      <c r="X8" s="32"/>
      <c r="Y8" s="32"/>
      <c r="Z8" s="32"/>
      <c r="AA8" s="34"/>
      <c r="AB8" s="35">
        <f>+W33</f>
        <v>0</v>
      </c>
      <c r="AC8" s="32">
        <f>AB8</f>
        <v>0</v>
      </c>
      <c r="AD8" s="32"/>
      <c r="AE8" s="32"/>
      <c r="AF8" s="32"/>
      <c r="AG8" s="32"/>
      <c r="AH8" s="32">
        <f>AB8</f>
        <v>0</v>
      </c>
      <c r="AL8" s="14"/>
      <c r="AM8" s="35">
        <f>AH33</f>
        <v>0</v>
      </c>
      <c r="AN8" s="32">
        <f>AM8</f>
        <v>0</v>
      </c>
      <c r="AO8" s="32"/>
      <c r="AP8" s="32"/>
      <c r="AQ8" s="32"/>
      <c r="AR8" s="32"/>
      <c r="AS8" s="32"/>
      <c r="AT8" s="32">
        <f>AH33</f>
        <v>0</v>
      </c>
      <c r="AY8" s="35">
        <f>AT33</f>
        <v>0</v>
      </c>
      <c r="BB8" s="32"/>
      <c r="BC8" s="32"/>
      <c r="BD8" s="32"/>
      <c r="BE8" s="32"/>
      <c r="BF8" s="32"/>
      <c r="BG8" s="32">
        <f>AT33</f>
        <v>0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SUMIF(Revenues!$A$3:$A$3,'Current Working'!$A$11:$A$13,Revenues!H$3:H$3)</f>
        <v>2000</v>
      </c>
      <c r="G11" s="42">
        <f>SUMIF(Revenues!$A$3:$A$3,'Current Working'!$A$11:$A$13,Revenues!I$3:I$3)</f>
        <v>2000</v>
      </c>
      <c r="H11" s="42">
        <f>SUMIF(Revenues!$A$3:$A$3,'Current Working'!$A$11:$A$13,Revenues!J$3:J$3)</f>
        <v>0</v>
      </c>
      <c r="I11" s="42">
        <f>SUMIF(Revenues!$A$3:$A$3,'Current Working'!$A$11:$A$13,Revenues!K$3:K$3)</f>
        <v>0</v>
      </c>
      <c r="J11" s="42">
        <f>SUMIF(Revenues!$A$3:$A$3,'Current Working'!$A$11:$A$13,Revenues!L$3:L$3)</f>
        <v>0</v>
      </c>
      <c r="K11" s="42">
        <f>SUMIF(Revenues!$A$3:$A$3,'Current Working'!$A$11:$A$13,Revenues!M$3:M$3)</f>
        <v>0</v>
      </c>
      <c r="L11" s="42">
        <f>SUMIF(Revenues!$A$3:$A$3,'Current Working'!$A$11:$A$13,Revenues!N$3:N$3)</f>
        <v>0</v>
      </c>
      <c r="M11" s="43">
        <f>L11-G11</f>
        <v>-2000</v>
      </c>
      <c r="N11" s="44">
        <f>IFERROR(M11/G11,"-")</f>
        <v>-1</v>
      </c>
      <c r="O11" s="45"/>
      <c r="Q11" s="42">
        <f>SUMIF(Revenues!$A$3:$A$3,'Current Working'!$A$11:$A$13,Revenues!Q$3:Q$3)</f>
        <v>2000</v>
      </c>
      <c r="R11" s="42">
        <f>SUMIF(Revenues!$A$3:$A$3,'Current Working'!$A$11:$A$13,Revenues!R$3:R$3)</f>
        <v>2000</v>
      </c>
      <c r="S11" s="42">
        <f>SUMIF(Revenues!$A$3:$A$3,'Current Working'!$A$11:$A$13,Revenues!S$3:S$3)</f>
        <v>0</v>
      </c>
      <c r="T11" s="42">
        <f>SUMIF(Revenues!$A$3:$A$3,'Current Working'!$A$11:$A$13,Revenues!T$3:T$3)</f>
        <v>0</v>
      </c>
      <c r="U11" s="42">
        <f>SUMIF(Revenues!$A$3:$A$3,'Current Working'!$A$11:$A$13,Revenues!U$3:U$3)</f>
        <v>0</v>
      </c>
      <c r="V11" s="42">
        <f>SUMIF(Revenues!$A$3:$A$3,'Current Working'!$A$11:$A$13,Revenues!V$3:V$3)</f>
        <v>0</v>
      </c>
      <c r="W11" s="42">
        <f>SUMIF(Revenues!$A$3:$A$3,'Current Working'!$A$11:$A$13,Revenues!W$3:W$3)</f>
        <v>0</v>
      </c>
      <c r="X11" s="43">
        <f>+W11-Q11</f>
        <v>-2000</v>
      </c>
      <c r="Y11" s="44">
        <f>IFERROR(X11/Q11,"-")</f>
        <v>-1</v>
      </c>
      <c r="Z11" s="45"/>
      <c r="AA11" s="45"/>
      <c r="AB11" s="42">
        <f>SUMIF(Revenues!$A$3:$A$3,'Current Working'!$A$11:$A$13,Revenues!Z$3:Z$3)</f>
        <v>0</v>
      </c>
      <c r="AC11" s="42">
        <f>SUMIF(Revenues!$A$3:$A$3,'Current Working'!$A$11:$A$13,Revenues!AA$3:AA$3)</f>
        <v>0</v>
      </c>
      <c r="AD11" s="42">
        <f>SUMIF(Revenues!$A$3:$A$3,'Current Working'!$A$11:$A$13,Revenues!AB$3:AB$3)</f>
        <v>-148396</v>
      </c>
      <c r="AE11" s="42">
        <f>SUMIF(Revenues!$A$3:$A$3,'Current Working'!$A$11:$A$13,Revenues!AC$3:AC$3)</f>
        <v>0</v>
      </c>
      <c r="AF11" s="42">
        <f>SUMIF(Revenues!$A$3:$A$3,'Current Working'!$A$11:$A$13,Revenues!AD$3:AD$3)</f>
        <v>0</v>
      </c>
      <c r="AG11" s="42">
        <f>SUMIF(Revenues!$A$3:$A$3,'Current Working'!$A$11:$A$13,Revenues!AE$3:AE$3)</f>
        <v>0</v>
      </c>
      <c r="AH11" s="42">
        <f>SUMIF(Revenues!$A$3:$A$3,'Current Working'!$A$11:$A$13,Revenues!AF$3:AF$3)</f>
        <v>0</v>
      </c>
      <c r="AI11" s="46">
        <f>+AH11-AC11</f>
        <v>0</v>
      </c>
      <c r="AJ11" s="47" t="str">
        <f>IFERROR(AI11/AC11,"-")</f>
        <v>-</v>
      </c>
      <c r="AK11" s="48"/>
      <c r="AL11" s="49"/>
      <c r="AM11" s="42">
        <f>SUMIF(Revenues!$A$3:$A$3,'Current Working'!$A$11:$A$13,Revenues!AI$3:AI$3)</f>
        <v>235200</v>
      </c>
      <c r="AN11" s="42">
        <f>SUMIF(Revenues!$A$3:$A$3,'Current Working'!$A$11:$A$13,Revenues!AJ$3:AJ$3)</f>
        <v>0</v>
      </c>
      <c r="AO11" s="42">
        <f>SUMIF(Revenues!$A$3:$A$3,'Current Working'!$A$11:$A$13,Revenues!AK$3:AK$3)</f>
        <v>235200</v>
      </c>
      <c r="AP11" s="42">
        <f>SUMIF(Revenues!$A$3:$A$3,'Current Working'!$A$11:$A$13,Revenues!AL$3:AL$3)</f>
        <v>91585.52</v>
      </c>
      <c r="AQ11" s="42">
        <f>SUMIF(Revenues!$A$3:$A$3,'Current Working'!$A$11:$A$13,Revenues!AM$3:AM$3)</f>
        <v>0</v>
      </c>
      <c r="AR11" s="42">
        <f>SUMIF(Revenues!$A$3:$A$3,'Current Working'!$A$11:$A$13,Revenues!AN$3:AN$3)</f>
        <v>0</v>
      </c>
      <c r="AS11" s="42">
        <f>SUMIF(Revenues!$A$3:$A$3,'Current Working'!$A$11:$A$13,Revenues!AO$3:AO$3)</f>
        <v>0</v>
      </c>
      <c r="AT11" s="42">
        <f>SUMIF(Revenues!$A$3:$A$3,'Current Working'!$A$11:$A$13,Revenues!AP$3:AP$3)</f>
        <v>0</v>
      </c>
      <c r="AU11" s="46">
        <f>+AT11-AN11</f>
        <v>0</v>
      </c>
      <c r="AV11" s="47" t="str">
        <f>IFERROR(AU11/AN11,"-")</f>
        <v>-</v>
      </c>
      <c r="AW11" s="48"/>
      <c r="AY11" s="42">
        <f>SUMIF(Revenues!$A$3:$A$3,'Current Working'!$A$11:$A$13,Revenues!AS$3:AS$3)</f>
        <v>0</v>
      </c>
      <c r="AZ11" s="46">
        <f>+AY11-AT11</f>
        <v>0</v>
      </c>
      <c r="BA11" s="47" t="str">
        <f>IFERROR(AZ11/AT11,"-")</f>
        <v>-</v>
      </c>
      <c r="BB11" s="42">
        <f>SUMIF(Revenues!$A$3:$A$3,'Current Working'!$A$11:$A$13,Revenues!AT$3:AT$3)</f>
        <v>0</v>
      </c>
      <c r="BC11" s="42">
        <f>SUMIF(Revenues!$A$3:$A$3,'Current Working'!$A$11:$A$13,Revenues!AU$3:AU$3)</f>
        <v>0</v>
      </c>
      <c r="BD11" s="42">
        <f>SUMIF(Revenues!$A$3:$A$3,'Current Working'!$A$11:$A$13,Revenues!AV$3:AV$3)</f>
        <v>0</v>
      </c>
      <c r="BE11" s="42">
        <f>SUMIF(Revenues!$A$3:$A$3,'Current Working'!$A$11:$A$13,Revenues!AW$3:AW$3)</f>
        <v>0</v>
      </c>
      <c r="BF11" s="42">
        <f>SUMIF(Revenues!$A$3:$A$3,'Current Working'!$A$11:$A$13,Revenues!AX$3:AX$3)</f>
        <v>0</v>
      </c>
      <c r="BG11" s="42">
        <f>SUMIF(Revenues!$A$3:$A$3,'Current Working'!$A$11:$A$13,Revenues!AY$3:AY$3)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SUMIF(Revenues!$A$3:$A$3,'Current Working'!$A$11:$A$13,Revenues!H$3:H$3)</f>
        <v>0</v>
      </c>
      <c r="G12" s="42">
        <f>SUMIF(Revenues!$A$3:$A$3,'Current Working'!$A$11:$A$13,Revenues!I$3:I$3)</f>
        <v>0</v>
      </c>
      <c r="H12" s="42">
        <f>SUMIF(Revenues!$A$3:$A$3,'Current Working'!$A$11:$A$13,Revenues!J$3:J$3)</f>
        <v>0</v>
      </c>
      <c r="I12" s="42">
        <f>SUMIF(Revenues!$A$3:$A$3,'Current Working'!$A$11:$A$13,Revenues!K$3:K$3)</f>
        <v>0</v>
      </c>
      <c r="J12" s="42">
        <f>SUMIF(Revenues!$A$3:$A$3,'Current Working'!$A$11:$A$13,Revenues!L$3:L$3)</f>
        <v>0</v>
      </c>
      <c r="K12" s="42">
        <f>SUMIF(Revenues!$A$3:$A$3,'Current Working'!$A$11:$A$13,Revenues!M$3:M$3)</f>
        <v>0</v>
      </c>
      <c r="L12" s="42">
        <f>SUMIF(Revenues!$A$3:$A$3,'Current Working'!$A$11:$A$13,Revenues!N$3:N$3)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SUMIF(Revenues!$A$3:$A$3,'Current Working'!$A$11:$A$13,Revenues!Q$3:Q$3)</f>
        <v>0</v>
      </c>
      <c r="R12" s="42">
        <f>SUMIF(Revenues!$A$3:$A$3,'Current Working'!$A$11:$A$13,Revenues!R$3:R$3)</f>
        <v>0</v>
      </c>
      <c r="S12" s="42">
        <f>SUMIF(Revenues!$A$3:$A$3,'Current Working'!$A$11:$A$13,Revenues!S$3:S$3)</f>
        <v>0</v>
      </c>
      <c r="T12" s="42">
        <f>SUMIF(Revenues!$A$3:$A$3,'Current Working'!$A$11:$A$13,Revenues!T$3:T$3)</f>
        <v>0</v>
      </c>
      <c r="U12" s="42">
        <f>SUMIF(Revenues!$A$3:$A$3,'Current Working'!$A$11:$A$13,Revenues!U$3:U$3)</f>
        <v>0</v>
      </c>
      <c r="V12" s="42">
        <f>SUMIF(Revenues!$A$3:$A$3,'Current Working'!$A$11:$A$13,Revenues!V$3:V$3)</f>
        <v>0</v>
      </c>
      <c r="W12" s="42">
        <f>SUMIF(Revenues!$A$3:$A$3,'Current Working'!$A$11:$A$13,Revenues!W$3:W$3)</f>
        <v>0</v>
      </c>
      <c r="X12" s="43">
        <f>+W12-Q12</f>
        <v>0</v>
      </c>
      <c r="Y12" s="44" t="str">
        <f>IFERROR(X12/L12,"-")</f>
        <v>-</v>
      </c>
      <c r="Z12" s="45"/>
      <c r="AA12" s="45"/>
      <c r="AB12" s="42">
        <f>SUMIF(Revenues!$A$3:$A$3,'Current Working'!$A$11:$A$13,Revenues!Z$3:Z$3)</f>
        <v>0</v>
      </c>
      <c r="AC12" s="42">
        <f>SUMIF(Revenues!$A$3:$A$3,'Current Working'!$A$11:$A$13,Revenues!AA$3:AA$3)</f>
        <v>0</v>
      </c>
      <c r="AD12" s="42">
        <f>SUMIF(Revenues!$A$3:$A$3,'Current Working'!$A$11:$A$13,Revenues!AB$3:AB$3)</f>
        <v>0</v>
      </c>
      <c r="AE12" s="42">
        <f>SUMIF(Revenues!$A$3:$A$3,'Current Working'!$A$11:$A$13,Revenues!AC$3:AC$3)</f>
        <v>0</v>
      </c>
      <c r="AF12" s="42">
        <f>SUMIF(Revenues!$A$3:$A$3,'Current Working'!$A$11:$A$13,Revenues!AD$3:AD$3)</f>
        <v>0</v>
      </c>
      <c r="AG12" s="42">
        <f>SUMIF(Revenues!$A$3:$A$3,'Current Working'!$A$11:$A$13,Revenues!AE$3:AE$3)</f>
        <v>0</v>
      </c>
      <c r="AH12" s="42">
        <f>SUMIF(Revenues!$A$3:$A$3,'Current Working'!$A$11:$A$13,Revenues!AF$3:AF$3)</f>
        <v>0</v>
      </c>
      <c r="AI12" s="43">
        <f>+AH12-AC12</f>
        <v>0</v>
      </c>
      <c r="AJ12" s="47" t="str">
        <f>IFERROR(AI12/AC12,"-")</f>
        <v>-</v>
      </c>
      <c r="AL12" s="14"/>
      <c r="AM12" s="42">
        <f>SUMIF(Revenues!$A$3:$A$3,'Current Working'!$A$11:$A$13,Revenues!AI$3:AI$3)</f>
        <v>0</v>
      </c>
      <c r="AN12" s="42">
        <f>SUMIF(Revenues!$A$3:$A$3,'Current Working'!$A$11:$A$13,Revenues!AJ$3:AJ$3)</f>
        <v>0</v>
      </c>
      <c r="AO12" s="42">
        <f>SUMIF(Revenues!$A$3:$A$3,'Current Working'!$A$11:$A$13,Revenues!AK$3:AK$3)</f>
        <v>0</v>
      </c>
      <c r="AP12" s="42">
        <f>SUMIF(Revenues!$A$3:$A$3,'Current Working'!$A$11:$A$13,Revenues!AL$3:AL$3)</f>
        <v>0</v>
      </c>
      <c r="AQ12" s="42">
        <f>SUMIF(Revenues!$A$3:$A$3,'Current Working'!$A$11:$A$13,Revenues!AM$3:AM$3)</f>
        <v>0</v>
      </c>
      <c r="AR12" s="42">
        <f>SUMIF(Revenues!$A$3:$A$3,'Current Working'!$A$11:$A$13,Revenues!AN$3:AN$3)</f>
        <v>0</v>
      </c>
      <c r="AS12" s="42">
        <f>SUMIF(Revenues!$A$3:$A$3,'Current Working'!$A$11:$A$13,Revenues!AO$3:AO$3)</f>
        <v>0</v>
      </c>
      <c r="AT12" s="42">
        <f>SUMIF(Revenues!$A$3:$A$3,'Current Working'!$A$11:$A$13,Revenues!AP$3:AP$3)</f>
        <v>0</v>
      </c>
      <c r="AU12" s="46">
        <f>+AT12-AN12</f>
        <v>0</v>
      </c>
      <c r="AV12" s="47" t="str">
        <f>IFERROR(AU12/AN12,"-")</f>
        <v>-</v>
      </c>
      <c r="AY12" s="42">
        <f>SUMIF(Revenues!$A$3:$A$3,'Current Working'!$A$11:$A$13,Revenues!AS$3:AS$3)</f>
        <v>0</v>
      </c>
      <c r="AZ12" s="46">
        <f>+AY12-AT12</f>
        <v>0</v>
      </c>
      <c r="BA12" s="47" t="str">
        <f>IFERROR(AZ12/AT12,"-")</f>
        <v>-</v>
      </c>
      <c r="BB12" s="42">
        <f>SUMIF(Revenues!$A$3:$A$3,'Current Working'!$A$11:$A$13,Revenues!AT$3:AT$3)</f>
        <v>0</v>
      </c>
      <c r="BC12" s="42">
        <f>SUMIF(Revenues!$A$3:$A$3,'Current Working'!$A$11:$A$13,Revenues!AU$3:AU$3)</f>
        <v>0</v>
      </c>
      <c r="BD12" s="42">
        <f>SUMIF(Revenues!$A$3:$A$3,'Current Working'!$A$11:$A$13,Revenues!AV$3:AV$3)</f>
        <v>0</v>
      </c>
      <c r="BE12" s="42">
        <f>SUMIF(Revenues!$A$3:$A$3,'Current Working'!$A$11:$A$13,Revenues!AW$3:AW$3)</f>
        <v>0</v>
      </c>
      <c r="BF12" s="42">
        <f>SUMIF(Revenues!$A$3:$A$3,'Current Working'!$A$11:$A$13,Revenues!AX$3:AX$3)</f>
        <v>0</v>
      </c>
      <c r="BG12" s="42">
        <f>SUMIF(Revenues!$A$3:$A$3,'Current Working'!$A$11:$A$13,Revenues!AY$3:AY$3)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SUMIF(Revenues!$A$3:$A$3,'Current Working'!$A$11:$A$13,Revenues!H$3:H$3)</f>
        <v>0</v>
      </c>
      <c r="G13" s="42">
        <f>SUMIF(Revenues!$A$3:$A$3,'Current Working'!$A$11:$A$13,Revenues!I$3:I$3)</f>
        <v>0</v>
      </c>
      <c r="H13" s="42">
        <f>SUMIF(Revenues!$A$3:$A$3,'Current Working'!$A$11:$A$13,Revenues!J$3:J$3)</f>
        <v>0</v>
      </c>
      <c r="I13" s="42">
        <f>SUMIF(Revenues!$A$3:$A$3,'Current Working'!$A$11:$A$13,Revenues!K$3:K$3)</f>
        <v>0</v>
      </c>
      <c r="J13" s="42">
        <f>SUMIF(Revenues!$A$3:$A$3,'Current Working'!$A$11:$A$13,Revenues!L$3:L$3)</f>
        <v>0</v>
      </c>
      <c r="K13" s="42">
        <f>SUMIF(Revenues!$A$3:$A$3,'Current Working'!$A$11:$A$13,Revenues!M$3:M$3)</f>
        <v>0</v>
      </c>
      <c r="L13" s="42">
        <f>SUMIF(Revenues!$A$3:$A$3,'Current Working'!$A$11:$A$13,Revenues!N$3:N$3)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SUMIF(Revenues!$A$3:$A$3,'Current Working'!$A$11:$A$13,Revenues!Q$3:Q$3)</f>
        <v>0</v>
      </c>
      <c r="R13" s="42">
        <f>SUMIF(Revenues!$A$3:$A$3,'Current Working'!$A$11:$A$13,Revenues!R$3:R$3)</f>
        <v>0</v>
      </c>
      <c r="S13" s="42">
        <f>SUMIF(Revenues!$A$3:$A$3,'Current Working'!$A$11:$A$13,Revenues!S$3:S$3)</f>
        <v>0</v>
      </c>
      <c r="T13" s="42">
        <f>SUMIF(Revenues!$A$3:$A$3,'Current Working'!$A$11:$A$13,Revenues!T$3:T$3)</f>
        <v>0</v>
      </c>
      <c r="U13" s="42">
        <f>SUMIF(Revenues!$A$3:$A$3,'Current Working'!$A$11:$A$13,Revenues!U$3:U$3)</f>
        <v>0</v>
      </c>
      <c r="V13" s="42">
        <f>SUMIF(Revenues!$A$3:$A$3,'Current Working'!$A$11:$A$13,Revenues!V$3:V$3)</f>
        <v>0</v>
      </c>
      <c r="W13" s="42">
        <f>SUMIF(Revenues!$A$3:$A$3,'Current Working'!$A$11:$A$13,Revenues!W$3:W$3)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SUMIF(Revenues!$A$3:$A$3,'Current Working'!$A$11:$A$13,Revenues!Z$3:Z$3)</f>
        <v>0</v>
      </c>
      <c r="AC13" s="42">
        <f>SUMIF(Revenues!$A$3:$A$3,'Current Working'!$A$11:$A$13,Revenues!AA$3:AA$3)</f>
        <v>0</v>
      </c>
      <c r="AD13" s="42">
        <f>SUMIF(Revenues!$A$3:$A$3,'Current Working'!$A$11:$A$13,Revenues!AB$3:AB$3)</f>
        <v>0</v>
      </c>
      <c r="AE13" s="42">
        <f>SUMIF(Revenues!$A$3:$A$3,'Current Working'!$A$11:$A$13,Revenues!AC$3:AC$3)</f>
        <v>0</v>
      </c>
      <c r="AF13" s="42">
        <f>SUMIF(Revenues!$A$3:$A$3,'Current Working'!$A$11:$A$13,Revenues!AD$3:AD$3)</f>
        <v>0</v>
      </c>
      <c r="AG13" s="42">
        <f>SUMIF(Revenues!$A$3:$A$3,'Current Working'!$A$11:$A$13,Revenues!AE$3:AE$3)</f>
        <v>0</v>
      </c>
      <c r="AH13" s="42">
        <f>SUMIF(Revenues!$A$3:$A$3,'Current Working'!$A$11:$A$13,Revenues!AF$3:AF$3)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SUMIF(Revenues!$A$3:$A$3,'Current Working'!$A$11:$A$13,Revenues!AI$3:AI$3)</f>
        <v>0</v>
      </c>
      <c r="AN13" s="42">
        <f>SUMIF(Revenues!$A$3:$A$3,'Current Working'!$A$11:$A$13,Revenues!AJ$3:AJ$3)</f>
        <v>0</v>
      </c>
      <c r="AO13" s="42">
        <f>SUMIF(Revenues!$A$3:$A$3,'Current Working'!$A$11:$A$13,Revenues!AK$3:AK$3)</f>
        <v>0</v>
      </c>
      <c r="AP13" s="42">
        <f>SUMIF(Revenues!$A$3:$A$3,'Current Working'!$A$11:$A$13,Revenues!AL$3:AL$3)</f>
        <v>0</v>
      </c>
      <c r="AQ13" s="42">
        <f>SUMIF(Revenues!$A$3:$A$3,'Current Working'!$A$11:$A$13,Revenues!AM$3:AM$3)</f>
        <v>0</v>
      </c>
      <c r="AR13" s="42">
        <f>SUMIF(Revenues!$A$3:$A$3,'Current Working'!$A$11:$A$13,Revenues!AN$3:AN$3)</f>
        <v>0</v>
      </c>
      <c r="AS13" s="42">
        <f>SUMIF(Revenues!$A$3:$A$3,'Current Working'!$A$11:$A$13,Revenues!AO$3:AO$3)</f>
        <v>0</v>
      </c>
      <c r="AT13" s="42">
        <f>SUMIF(Revenues!$A$3:$A$3,'Current Working'!$A$11:$A$13,Revenues!AP$3:AP$3)</f>
        <v>0</v>
      </c>
      <c r="AU13" s="46">
        <f>+AT13-AN13</f>
        <v>0</v>
      </c>
      <c r="AV13" s="47" t="str">
        <f>IFERROR(AU13/AN13,"-")</f>
        <v>-</v>
      </c>
      <c r="AY13" s="42">
        <f>SUMIF(Revenues!$A$3:$A$3,'Current Working'!$A$11:$A$13,Revenues!AS$3:AS$3)</f>
        <v>0</v>
      </c>
      <c r="AZ13" s="46">
        <f>+AY13-AT13</f>
        <v>0</v>
      </c>
      <c r="BA13" s="47" t="str">
        <f>IFERROR(AZ13/AT13,"-")</f>
        <v>-</v>
      </c>
      <c r="BB13" s="42">
        <f>SUMIF(Revenues!$A$3:$A$3,'Current Working'!$A$11:$A$13,Revenues!AT$3:AT$3)</f>
        <v>0</v>
      </c>
      <c r="BC13" s="42">
        <f>SUMIF(Revenues!$A$3:$A$3,'Current Working'!$A$11:$A$13,Revenues!AU$3:AU$3)</f>
        <v>0</v>
      </c>
      <c r="BD13" s="42">
        <f>SUMIF(Revenues!$A$3:$A$3,'Current Working'!$A$11:$A$13,Revenues!AV$3:AV$3)</f>
        <v>0</v>
      </c>
      <c r="BE13" s="42">
        <f>SUMIF(Revenues!$A$3:$A$3,'Current Working'!$A$11:$A$13,Revenues!AW$3:AW$3)</f>
        <v>0</v>
      </c>
      <c r="BF13" s="42">
        <f>SUMIF(Revenues!$A$3:$A$3,'Current Working'!$A$11:$A$13,Revenues!AX$3:AX$3)</f>
        <v>0</v>
      </c>
      <c r="BG13" s="42">
        <f>SUMIF(Revenues!$A$3:$A$3,'Current Working'!$A$11:$A$13,Revenues!AY$3:AY$3)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2000</v>
      </c>
      <c r="G14" s="54">
        <f t="shared" si="0"/>
        <v>2000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0</v>
      </c>
      <c r="L14" s="54">
        <f t="shared" si="0"/>
        <v>0</v>
      </c>
      <c r="M14" s="55">
        <f>L14-G14</f>
        <v>-2000</v>
      </c>
      <c r="N14" s="44">
        <f>IFERROR(M14/G14,"-")</f>
        <v>-1</v>
      </c>
      <c r="O14" s="45"/>
      <c r="Q14" s="54">
        <f t="shared" ref="Q14:W14" si="1">SUM(Q11:Q13)</f>
        <v>2000</v>
      </c>
      <c r="R14" s="54">
        <f t="shared" si="1"/>
        <v>2000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0</v>
      </c>
      <c r="W14" s="54">
        <f t="shared" si="1"/>
        <v>0</v>
      </c>
      <c r="X14" s="43">
        <f>+W14-Q14</f>
        <v>-2000</v>
      </c>
      <c r="Y14" s="44">
        <f>IFERROR(X14/Q14,"-")</f>
        <v>-1</v>
      </c>
      <c r="Z14" s="45"/>
      <c r="AA14" s="45"/>
      <c r="AB14" s="53">
        <f>SUM(AB11:AB13)</f>
        <v>0</v>
      </c>
      <c r="AC14" s="54">
        <f>SUM(AC11:AC13)</f>
        <v>0</v>
      </c>
      <c r="AD14" s="54">
        <f t="shared" ref="AD14:AI14" si="2">SUM(AD11:AD13)</f>
        <v>-148396</v>
      </c>
      <c r="AE14" s="54">
        <f t="shared" si="2"/>
        <v>0</v>
      </c>
      <c r="AF14" s="54">
        <f t="shared" si="2"/>
        <v>0</v>
      </c>
      <c r="AG14" s="56">
        <f t="shared" si="2"/>
        <v>0</v>
      </c>
      <c r="AH14" s="54">
        <f t="shared" si="2"/>
        <v>0</v>
      </c>
      <c r="AI14" s="54">
        <f t="shared" si="2"/>
        <v>0</v>
      </c>
      <c r="AJ14" s="47" t="str">
        <f>IFERROR(AI14/AC14,"-")</f>
        <v>-</v>
      </c>
      <c r="AL14" s="14"/>
      <c r="AM14" s="53">
        <f>SUM(AM11:AM13)</f>
        <v>235200</v>
      </c>
      <c r="AN14" s="54">
        <f>SUM(AN11:AN13)</f>
        <v>0</v>
      </c>
      <c r="AO14" s="54">
        <f t="shared" ref="AO14:AP14" si="3">SUM(AO11:AO13)</f>
        <v>235200</v>
      </c>
      <c r="AP14" s="54">
        <f t="shared" si="3"/>
        <v>91585.52</v>
      </c>
      <c r="AQ14" s="54">
        <f t="shared" ref="AQ14:AU14" si="4">SUM(AQ11:AQ13)</f>
        <v>0</v>
      </c>
      <c r="AR14" s="54">
        <f t="shared" si="4"/>
        <v>0</v>
      </c>
      <c r="AS14" s="56">
        <f t="shared" si="4"/>
        <v>0</v>
      </c>
      <c r="AT14" s="54">
        <f t="shared" si="4"/>
        <v>0</v>
      </c>
      <c r="AU14" s="54">
        <f t="shared" si="4"/>
        <v>0</v>
      </c>
      <c r="AV14" s="47" t="str">
        <f>IFERROR(AU14/AN14,"-")</f>
        <v>-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SUMIF(Expenses!$A$3:$A$5,'Current Working'!$A$17:$A$22,Expenses!H$3:H$5)</f>
        <v>0</v>
      </c>
      <c r="G17" s="42">
        <f>SUMIF(Expenses!$A$3:$A$5,'Current Working'!$A$17:$A$22,Expenses!I$3:I$5)</f>
        <v>0</v>
      </c>
      <c r="H17" s="42">
        <f>SUMIF(Expenses!$A$3:$A$5,'Current Working'!$A$17:$A$22,Expenses!J$3:J$5)</f>
        <v>0</v>
      </c>
      <c r="I17" s="42">
        <f>SUMIF(Expenses!$A$3:$A$5,'Current Working'!$A$17:$A$22,Expenses!K$3:K$5)</f>
        <v>0</v>
      </c>
      <c r="J17" s="42">
        <f>SUMIF(Expenses!$A$3:$A$5,'Current Working'!$A$17:$A$22,Expenses!L$3:L$5)</f>
        <v>0</v>
      </c>
      <c r="K17" s="42">
        <f>SUMIF(Expenses!$A$3:$A$5,'Current Working'!$A$17:$A$22,Expenses!M$3:M$5)</f>
        <v>0</v>
      </c>
      <c r="L17" s="42">
        <f>SUMIF(Expenses!$A$3:$A$5,'Current Working'!$A$17:$A$22,Expenses!N$3:N$5)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SUMIF(Expenses!$A$3:$A$5,'Current Working'!$A$17:$A$22,Expenses!Q$3:Q$5)</f>
        <v>0</v>
      </c>
      <c r="R17" s="42">
        <f>SUMIF(Expenses!$A$3:$A$5,'Current Working'!$A$17:$A$22,Expenses!R$3:R$5)</f>
        <v>0</v>
      </c>
      <c r="S17" s="42">
        <f>SUMIF(Expenses!$A$3:$A$5,'Current Working'!$A$17:$A$22,Expenses!S$3:S$5)</f>
        <v>0</v>
      </c>
      <c r="T17" s="42">
        <f>SUMIF(Expenses!$A$3:$A$5,'Current Working'!$A$17:$A$22,Expenses!T$3:T$5)</f>
        <v>0</v>
      </c>
      <c r="U17" s="42">
        <f>SUMIF(Expenses!$A$3:$A$5,'Current Working'!$A$17:$A$22,Expenses!U$3:U$5)</f>
        <v>0</v>
      </c>
      <c r="V17" s="42">
        <f>SUMIF(Expenses!$A$3:$A$5,'Current Working'!$A$17:$A$22,Expenses!V$3:V$5)</f>
        <v>0</v>
      </c>
      <c r="W17" s="42">
        <f>SUMIF(Expenses!$A$3:$A$5,'Current Working'!$A$17:$A$22,Expenses!W$3:W$5)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SUMIF(Expenses!$A$3:$A$5,'Current Working'!$A$17:$A$22,Expenses!Z$3:Z$5)</f>
        <v>0</v>
      </c>
      <c r="AC17" s="42">
        <f>SUMIF(Expenses!$A$3:$A$5,'Current Working'!$A$17:$A$22,Expenses!AA$3:AA$5)</f>
        <v>0</v>
      </c>
      <c r="AD17" s="42">
        <f>SUMIF(Expenses!$A$3:$A$5,'Current Working'!$A$17:$A$22,Expenses!AB$3:AB$5)</f>
        <v>0</v>
      </c>
      <c r="AE17" s="42">
        <f>SUMIF(Expenses!$A$3:$A$5,'Current Working'!$A$17:$A$22,Expenses!AC$3:AC$5)</f>
        <v>0</v>
      </c>
      <c r="AF17" s="42">
        <f>SUMIF(Expenses!$A$3:$A$5,'Current Working'!$A$17:$A$22,Expenses!AD$3:AD$5)</f>
        <v>0</v>
      </c>
      <c r="AG17" s="42">
        <f>SUMIF(Expenses!$A$3:$A$5,'Current Working'!$A$17:$A$22,Expenses!AE$3:AE$5)</f>
        <v>0</v>
      </c>
      <c r="AH17" s="42">
        <f>SUMIF(Expenses!$A$3:$A$5,'Current Working'!$A$17:$A$22,Expenses!AF$3:AF$5)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SUMIF(Expenses!$A$3:$A$5,'Current Working'!$A$17:$A$22,Expenses!AI$3:AI$5)</f>
        <v>0</v>
      </c>
      <c r="AN17" s="42">
        <f>SUMIF(Expenses!$A$3:$A$5,'Current Working'!$A$17:$A$22,Expenses!AJ$3:AJ$5)</f>
        <v>0</v>
      </c>
      <c r="AO17" s="42">
        <f>SUMIF(Expenses!$A$3:$A$5,'Current Working'!$A$17:$A$22,Expenses!AK$3:AK$5)</f>
        <v>0</v>
      </c>
      <c r="AP17" s="42">
        <f>SUMIF(Expenses!$A$3:$A$5,'Current Working'!$A$17:$A$22,Expenses!AL$3:AL$5)</f>
        <v>0</v>
      </c>
      <c r="AQ17" s="42">
        <f>SUMIF(Expenses!$A$3:$A$5,'Current Working'!$A$17:$A$22,Expenses!AM$3:AM$5)</f>
        <v>0</v>
      </c>
      <c r="AR17" s="42">
        <f>SUMIF(Expenses!$A$3:$A$5,'Current Working'!$A$17:$A$22,Expenses!AN$3:AN$5)</f>
        <v>0</v>
      </c>
      <c r="AS17" s="42">
        <f>SUMIF(Expenses!$A$3:$A$5,'Current Working'!$A$17:$A$22,Expenses!AO$3:AO$5)</f>
        <v>0</v>
      </c>
      <c r="AT17" s="42">
        <f>SUMIF(Expenses!$A$3:$A$5,'Current Working'!$A$17:$A$22,Expenses!AP$3:AP$5)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SUMIF(Expenses!$A$3:$A$5,'Current Working'!$A$17:$A$22,Expenses!AS$3:AS$5)</f>
        <v>0</v>
      </c>
      <c r="AZ17" s="46">
        <f>+AY17-AT17</f>
        <v>0</v>
      </c>
      <c r="BA17" s="47" t="str">
        <f>IFERROR(AZ17/AT17,"-")</f>
        <v>-</v>
      </c>
      <c r="BB17" s="42">
        <f>SUMIF(Expenses!$A$3:$A$5,'Current Working'!$A$17:$A$22,Expenses!AT$3:AT$5)</f>
        <v>0</v>
      </c>
      <c r="BC17" s="42">
        <f>SUMIF(Expenses!$A$3:$A$5,'Current Working'!$A$17:$A$22,Expenses!AU$3:AU$5)</f>
        <v>0</v>
      </c>
      <c r="BD17" s="42">
        <f>SUMIF(Expenses!$A$3:$A$5,'Current Working'!$A$17:$A$22,Expenses!AV$3:AV$5)</f>
        <v>0</v>
      </c>
      <c r="BE17" s="42">
        <f>SUMIF(Expenses!$A$3:$A$5,'Current Working'!$A$17:$A$22,Expenses!AW$3:AW$5)</f>
        <v>0</v>
      </c>
      <c r="BF17" s="42">
        <f>SUMIF(Expenses!$A$3:$A$5,'Current Working'!$A$17:$A$22,Expenses!AX$3:AX$5)</f>
        <v>0</v>
      </c>
      <c r="BG17" s="42">
        <f>SUMIF(Expenses!$A$3:$A$5,'Current Working'!$A$17:$A$22,Expenses!AY$3:AY$5)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SUMIF(Expenses!$A$3:$A$5,'Current Working'!$A$17:$A$22,Expenses!H$3:H$5)</f>
        <v>0</v>
      </c>
      <c r="G18" s="42">
        <f>SUMIF(Expenses!$A$3:$A$5,'Current Working'!$A$17:$A$22,Expenses!I$3:I$5)</f>
        <v>0</v>
      </c>
      <c r="H18" s="42">
        <f>SUMIF(Expenses!$A$3:$A$5,'Current Working'!$A$17:$A$22,Expenses!J$3:J$5)</f>
        <v>0</v>
      </c>
      <c r="I18" s="42">
        <f>SUMIF(Expenses!$A$3:$A$5,'Current Working'!$A$17:$A$22,Expenses!K$3:K$5)</f>
        <v>0</v>
      </c>
      <c r="J18" s="42">
        <f>SUMIF(Expenses!$A$3:$A$5,'Current Working'!$A$17:$A$22,Expenses!L$3:L$5)</f>
        <v>0</v>
      </c>
      <c r="K18" s="42">
        <f>SUMIF(Expenses!$A$3:$A$5,'Current Working'!$A$17:$A$22,Expenses!M$3:M$5)</f>
        <v>0</v>
      </c>
      <c r="L18" s="42">
        <f>SUMIF(Expenses!$A$3:$A$5,'Current Working'!$A$17:$A$22,Expenses!N$3:N$5)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SUMIF(Expenses!$A$3:$A$5,'Current Working'!$A$17:$A$22,Expenses!Q$3:Q$5)</f>
        <v>0</v>
      </c>
      <c r="R18" s="42">
        <f>SUMIF(Expenses!$A$3:$A$5,'Current Working'!$A$17:$A$22,Expenses!R$3:R$5)</f>
        <v>0</v>
      </c>
      <c r="S18" s="42">
        <f>SUMIF(Expenses!$A$3:$A$5,'Current Working'!$A$17:$A$22,Expenses!S$3:S$5)</f>
        <v>0</v>
      </c>
      <c r="T18" s="42">
        <f>SUMIF(Expenses!$A$3:$A$5,'Current Working'!$A$17:$A$22,Expenses!T$3:T$5)</f>
        <v>0</v>
      </c>
      <c r="U18" s="42">
        <f>SUMIF(Expenses!$A$3:$A$5,'Current Working'!$A$17:$A$22,Expenses!U$3:U$5)</f>
        <v>0</v>
      </c>
      <c r="V18" s="42">
        <f>SUMIF(Expenses!$A$3:$A$5,'Current Working'!$A$17:$A$22,Expenses!V$3:V$5)</f>
        <v>0</v>
      </c>
      <c r="W18" s="42">
        <f>SUMIF(Expenses!$A$3:$A$5,'Current Working'!$A$17:$A$22,Expenses!W$3:W$5)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SUMIF(Expenses!$A$3:$A$5,'Current Working'!$A$17:$A$22,Expenses!Z$3:Z$5)</f>
        <v>0</v>
      </c>
      <c r="AC18" s="42">
        <f>SUMIF(Expenses!$A$3:$A$5,'Current Working'!$A$17:$A$22,Expenses!AA$3:AA$5)</f>
        <v>0</v>
      </c>
      <c r="AD18" s="42">
        <f>SUMIF(Expenses!$A$3:$A$5,'Current Working'!$A$17:$A$22,Expenses!AB$3:AB$5)</f>
        <v>0</v>
      </c>
      <c r="AE18" s="42">
        <f>SUMIF(Expenses!$A$3:$A$5,'Current Working'!$A$17:$A$22,Expenses!AC$3:AC$5)</f>
        <v>0</v>
      </c>
      <c r="AF18" s="42">
        <f>SUMIF(Expenses!$A$3:$A$5,'Current Working'!$A$17:$A$22,Expenses!AD$3:AD$5)</f>
        <v>0</v>
      </c>
      <c r="AG18" s="42">
        <f>SUMIF(Expenses!$A$3:$A$5,'Current Working'!$A$17:$A$22,Expenses!AE$3:AE$5)</f>
        <v>0</v>
      </c>
      <c r="AH18" s="42">
        <f>SUMIF(Expenses!$A$3:$A$5,'Current Working'!$A$17:$A$22,Expenses!AF$3:AF$5)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SUMIF(Expenses!$A$3:$A$5,'Current Working'!$A$17:$A$22,Expenses!AI$3:AI$5)</f>
        <v>0</v>
      </c>
      <c r="AN18" s="42">
        <f>SUMIF(Expenses!$A$3:$A$5,'Current Working'!$A$17:$A$22,Expenses!AJ$3:AJ$5)</f>
        <v>0</v>
      </c>
      <c r="AO18" s="42">
        <f>SUMIF(Expenses!$A$3:$A$5,'Current Working'!$A$17:$A$22,Expenses!AK$3:AK$5)</f>
        <v>0</v>
      </c>
      <c r="AP18" s="42">
        <f>SUMIF(Expenses!$A$3:$A$5,'Current Working'!$A$17:$A$22,Expenses!AL$3:AL$5)</f>
        <v>0</v>
      </c>
      <c r="AQ18" s="42">
        <f>SUMIF(Expenses!$A$3:$A$5,'Current Working'!$A$17:$A$22,Expenses!AM$3:AM$5)</f>
        <v>0</v>
      </c>
      <c r="AR18" s="42">
        <f>SUMIF(Expenses!$A$3:$A$5,'Current Working'!$A$17:$A$22,Expenses!AN$3:AN$5)</f>
        <v>0</v>
      </c>
      <c r="AS18" s="42">
        <f>SUMIF(Expenses!$A$3:$A$5,'Current Working'!$A$17:$A$22,Expenses!AO$3:AO$5)</f>
        <v>0</v>
      </c>
      <c r="AT18" s="42">
        <f>SUMIF(Expenses!$A$3:$A$5,'Current Working'!$A$17:$A$22,Expenses!AP$3:AP$5)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SUMIF(Expenses!$A$3:$A$5,'Current Working'!$A$17:$A$22,Expenses!AS$3:AS$5)</f>
        <v>0</v>
      </c>
      <c r="AZ18" s="46">
        <f>+AY18-AT18</f>
        <v>0</v>
      </c>
      <c r="BA18" s="47" t="str">
        <f>IFERROR(AZ18/AT18,"-")</f>
        <v>-</v>
      </c>
      <c r="BB18" s="42">
        <f>SUMIF(Expenses!$A$3:$A$5,'Current Working'!$A$17:$A$22,Expenses!AT$3:AT$5)</f>
        <v>0</v>
      </c>
      <c r="BC18" s="42">
        <f>SUMIF(Expenses!$A$3:$A$5,'Current Working'!$A$17:$A$22,Expenses!AU$3:AU$5)</f>
        <v>0</v>
      </c>
      <c r="BD18" s="42">
        <f>SUMIF(Expenses!$A$3:$A$5,'Current Working'!$A$17:$A$22,Expenses!AV$3:AV$5)</f>
        <v>0</v>
      </c>
      <c r="BE18" s="42">
        <f>SUMIF(Expenses!$A$3:$A$5,'Current Working'!$A$17:$A$22,Expenses!AW$3:AW$5)</f>
        <v>0</v>
      </c>
      <c r="BF18" s="42">
        <f>SUMIF(Expenses!$A$3:$A$5,'Current Working'!$A$17:$A$22,Expenses!AX$3:AX$5)</f>
        <v>0</v>
      </c>
      <c r="BG18" s="42">
        <f>SUMIF(Expenses!$A$3:$A$5,'Current Working'!$A$17:$A$22,Expenses!AY$3:AY$5)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107</v>
      </c>
      <c r="E19" s="41"/>
      <c r="F19" s="42">
        <f>SUMIF(Expenses!$A$3:$A$5,'Current Working'!$A$17:$A$22,Expenses!H$3:H$5)</f>
        <v>0</v>
      </c>
      <c r="G19" s="42">
        <f>SUMIF(Expenses!$A$3:$A$5,'Current Working'!$A$17:$A$22,Expenses!I$3:I$5)</f>
        <v>0</v>
      </c>
      <c r="H19" s="42">
        <f>SUMIF(Expenses!$A$3:$A$5,'Current Working'!$A$17:$A$22,Expenses!J$3:J$5)</f>
        <v>0</v>
      </c>
      <c r="I19" s="42">
        <f>SUMIF(Expenses!$A$3:$A$5,'Current Working'!$A$17:$A$22,Expenses!K$3:K$5)</f>
        <v>0</v>
      </c>
      <c r="J19" s="42">
        <f>SUMIF(Expenses!$A$3:$A$5,'Current Working'!$A$17:$A$22,Expenses!L$3:L$5)</f>
        <v>0</v>
      </c>
      <c r="K19" s="42">
        <f>SUMIF(Expenses!$A$3:$A$5,'Current Working'!$A$17:$A$22,Expenses!M$3:M$5)</f>
        <v>0</v>
      </c>
      <c r="L19" s="42">
        <f>SUMIF(Expenses!$A$3:$A$5,'Current Working'!$A$17:$A$22,Expenses!N$3:N$5)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SUMIF(Expenses!$A$3:$A$5,'Current Working'!$A$17:$A$22,Expenses!Q$3:Q$5)</f>
        <v>0</v>
      </c>
      <c r="R19" s="42">
        <f>SUMIF(Expenses!$A$3:$A$5,'Current Working'!$A$17:$A$22,Expenses!R$3:R$5)</f>
        <v>0</v>
      </c>
      <c r="S19" s="42">
        <f>SUMIF(Expenses!$A$3:$A$5,'Current Working'!$A$17:$A$22,Expenses!S$3:S$5)</f>
        <v>0</v>
      </c>
      <c r="T19" s="42">
        <f>SUMIF(Expenses!$A$3:$A$5,'Current Working'!$A$17:$A$22,Expenses!T$3:T$5)</f>
        <v>0</v>
      </c>
      <c r="U19" s="42">
        <f>SUMIF(Expenses!$A$3:$A$5,'Current Working'!$A$17:$A$22,Expenses!U$3:U$5)</f>
        <v>0</v>
      </c>
      <c r="V19" s="42">
        <f>SUMIF(Expenses!$A$3:$A$5,'Current Working'!$A$17:$A$22,Expenses!V$3:V$5)</f>
        <v>0</v>
      </c>
      <c r="W19" s="42">
        <f>SUMIF(Expenses!$A$3:$A$5,'Current Working'!$A$17:$A$22,Expenses!W$3:W$5)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SUMIF(Expenses!$A$3:$A$5,'Current Working'!$A$17:$A$22,Expenses!Z$3:Z$5)</f>
        <v>0</v>
      </c>
      <c r="AC19" s="42">
        <f>SUMIF(Expenses!$A$3:$A$5,'Current Working'!$A$17:$A$22,Expenses!AA$3:AA$5)</f>
        <v>0</v>
      </c>
      <c r="AD19" s="42">
        <f>SUMIF(Expenses!$A$3:$A$5,'Current Working'!$A$17:$A$22,Expenses!AB$3:AB$5)</f>
        <v>0</v>
      </c>
      <c r="AE19" s="42">
        <f>SUMIF(Expenses!$A$3:$A$5,'Current Working'!$A$17:$A$22,Expenses!AC$3:AC$5)</f>
        <v>0</v>
      </c>
      <c r="AF19" s="42">
        <f>SUMIF(Expenses!$A$3:$A$5,'Current Working'!$A$17:$A$22,Expenses!AD$3:AD$5)</f>
        <v>0</v>
      </c>
      <c r="AG19" s="42">
        <f>SUMIF(Expenses!$A$3:$A$5,'Current Working'!$A$17:$A$22,Expenses!AE$3:AE$5)</f>
        <v>0</v>
      </c>
      <c r="AH19" s="42">
        <f>SUMIF(Expenses!$A$3:$A$5,'Current Working'!$A$17:$A$22,Expenses!AF$3:AF$5)</f>
        <v>0</v>
      </c>
      <c r="AI19" s="46">
        <f>+AH19-AC19</f>
        <v>0</v>
      </c>
      <c r="AJ19" s="47" t="str">
        <f>IFERROR(AI19/AC19,"-")</f>
        <v>-</v>
      </c>
      <c r="AK19" s="48"/>
      <c r="AL19" s="49"/>
      <c r="AM19" s="42">
        <f>SUMIF(Expenses!$A$3:$A$5,'Current Working'!$A$17:$A$22,Expenses!AI$3:AI$5)</f>
        <v>0</v>
      </c>
      <c r="AN19" s="42">
        <f>SUMIF(Expenses!$A$3:$A$5,'Current Working'!$A$17:$A$22,Expenses!AJ$3:AJ$5)</f>
        <v>0</v>
      </c>
      <c r="AO19" s="42">
        <f>SUMIF(Expenses!$A$3:$A$5,'Current Working'!$A$17:$A$22,Expenses!AK$3:AK$5)</f>
        <v>0</v>
      </c>
      <c r="AP19" s="42">
        <f>SUMIF(Expenses!$A$3:$A$5,'Current Working'!$A$17:$A$22,Expenses!AL$3:AL$5)</f>
        <v>0</v>
      </c>
      <c r="AQ19" s="42">
        <f>SUMIF(Expenses!$A$3:$A$5,'Current Working'!$A$17:$A$22,Expenses!AM$3:AM$5)</f>
        <v>0</v>
      </c>
      <c r="AR19" s="42">
        <f>SUMIF(Expenses!$A$3:$A$5,'Current Working'!$A$17:$A$22,Expenses!AN$3:AN$5)</f>
        <v>0</v>
      </c>
      <c r="AS19" s="42">
        <f>SUMIF(Expenses!$A$3:$A$5,'Current Working'!$A$17:$A$22,Expenses!AO$3:AO$5)</f>
        <v>0</v>
      </c>
      <c r="AT19" s="42">
        <f>SUMIF(Expenses!$A$3:$A$5,'Current Working'!$A$17:$A$22,Expenses!AP$3:AP$5)</f>
        <v>0</v>
      </c>
      <c r="AU19" s="46">
        <f>+AT19-AN19</f>
        <v>0</v>
      </c>
      <c r="AV19" s="47" t="str">
        <f t="shared" si="6"/>
        <v>-</v>
      </c>
      <c r="AW19" s="70"/>
      <c r="AY19" s="42">
        <f>SUMIF(Expenses!$A$3:$A$5,'Current Working'!$A$17:$A$22,Expenses!AS$3:AS$5)</f>
        <v>0</v>
      </c>
      <c r="AZ19" s="46">
        <f>+AY19-AT19</f>
        <v>0</v>
      </c>
      <c r="BA19" s="47" t="str">
        <f>IFERROR(AZ19/AT19,"-")</f>
        <v>-</v>
      </c>
      <c r="BB19" s="42">
        <f>SUMIF(Expenses!$A$3:$A$5,'Current Working'!$A$17:$A$22,Expenses!AT$3:AT$5)</f>
        <v>0</v>
      </c>
      <c r="BC19" s="42">
        <f>SUMIF(Expenses!$A$3:$A$5,'Current Working'!$A$17:$A$22,Expenses!AU$3:AU$5)</f>
        <v>0</v>
      </c>
      <c r="BD19" s="42">
        <f>SUMIF(Expenses!$A$3:$A$5,'Current Working'!$A$17:$A$22,Expenses!AV$3:AV$5)</f>
        <v>0</v>
      </c>
      <c r="BE19" s="42">
        <f>SUMIF(Expenses!$A$3:$A$5,'Current Working'!$A$17:$A$22,Expenses!AW$3:AW$5)</f>
        <v>0</v>
      </c>
      <c r="BF19" s="42">
        <f>SUMIF(Expenses!$A$3:$A$5,'Current Working'!$A$17:$A$22,Expenses!AX$3:AX$5)</f>
        <v>0</v>
      </c>
      <c r="BG19" s="42">
        <f>SUMIF(Expenses!$A$3:$A$5,'Current Working'!$A$17:$A$22,Expenses!AY$3:AY$5)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106</v>
      </c>
      <c r="E20" s="41"/>
      <c r="F20" s="42">
        <f>SUMIF(Expenses!$A$3:$A$5,'Current Working'!$A$17:$A$22,Expenses!H$3:H$5)</f>
        <v>0</v>
      </c>
      <c r="G20" s="42">
        <f>SUMIF(Expenses!$A$3:$A$5,'Current Working'!$A$17:$A$22,Expenses!I$3:I$5)</f>
        <v>0</v>
      </c>
      <c r="H20" s="42">
        <f>SUMIF(Expenses!$A$3:$A$5,'Current Working'!$A$17:$A$22,Expenses!J$3:J$5)</f>
        <v>0</v>
      </c>
      <c r="I20" s="42">
        <f>SUMIF(Expenses!$A$3:$A$5,'Current Working'!$A$17:$A$22,Expenses!K$3:K$5)</f>
        <v>0</v>
      </c>
      <c r="J20" s="42">
        <f>SUMIF(Expenses!$A$3:$A$5,'Current Working'!$A$17:$A$22,Expenses!L$3:L$5)</f>
        <v>0</v>
      </c>
      <c r="K20" s="42">
        <f>SUMIF(Expenses!$A$3:$A$5,'Current Working'!$A$17:$A$22,Expenses!M$3:M$5)</f>
        <v>0</v>
      </c>
      <c r="L20" s="42">
        <f>SUMIF(Expenses!$A$3:$A$5,'Current Working'!$A$17:$A$22,Expenses!N$3:N$5)</f>
        <v>0</v>
      </c>
      <c r="M20" s="46"/>
      <c r="N20" s="47"/>
      <c r="O20" s="41"/>
      <c r="Q20" s="42">
        <f>SUMIF(Expenses!$A$3:$A$5,'Current Working'!$A$17:$A$22,Expenses!Q$3:Q$5)</f>
        <v>0</v>
      </c>
      <c r="R20" s="42">
        <f>SUMIF(Expenses!$A$3:$A$5,'Current Working'!$A$17:$A$22,Expenses!R$3:R$5)</f>
        <v>0</v>
      </c>
      <c r="S20" s="42">
        <f>SUMIF(Expenses!$A$3:$A$5,'Current Working'!$A$17:$A$22,Expenses!S$3:S$5)</f>
        <v>0</v>
      </c>
      <c r="T20" s="42">
        <f>SUMIF(Expenses!$A$3:$A$5,'Current Working'!$A$17:$A$22,Expenses!T$3:T$5)</f>
        <v>0</v>
      </c>
      <c r="U20" s="42">
        <f>SUMIF(Expenses!$A$3:$A$5,'Current Working'!$A$17:$A$22,Expenses!U$3:U$5)</f>
        <v>0</v>
      </c>
      <c r="V20" s="42">
        <f>SUMIF(Expenses!$A$3:$A$5,'Current Working'!$A$17:$A$22,Expenses!V$3:V$5)</f>
        <v>0</v>
      </c>
      <c r="W20" s="42">
        <f>SUMIF(Expenses!$A$3:$A$5,'Current Working'!$A$17:$A$22,Expenses!W$3:W$5)</f>
        <v>0</v>
      </c>
      <c r="X20" s="46"/>
      <c r="Y20" s="47"/>
      <c r="Z20" s="41"/>
      <c r="AA20" s="41"/>
      <c r="AB20" s="42">
        <f>SUMIF(Expenses!$A$3:$A$5,'Current Working'!$A$17:$A$22,Expenses!Z$3:Z$5)</f>
        <v>0</v>
      </c>
      <c r="AC20" s="42">
        <f>SUMIF(Expenses!$A$3:$A$5,'Current Working'!$A$17:$A$22,Expenses!AA$3:AA$5)</f>
        <v>0</v>
      </c>
      <c r="AD20" s="42">
        <f>SUMIF(Expenses!$A$3:$A$5,'Current Working'!$A$17:$A$22,Expenses!AB$3:AB$5)</f>
        <v>0</v>
      </c>
      <c r="AE20" s="42">
        <f>SUMIF(Expenses!$A$3:$A$5,'Current Working'!$A$17:$A$22,Expenses!AC$3:AC$5)</f>
        <v>0</v>
      </c>
      <c r="AF20" s="42">
        <f>SUMIF(Expenses!$A$3:$A$5,'Current Working'!$A$17:$A$22,Expenses!AD$3:AD$5)</f>
        <v>0</v>
      </c>
      <c r="AG20" s="42">
        <f>SUMIF(Expenses!$A$3:$A$5,'Current Working'!$A$17:$A$22,Expenses!AE$3:AE$5)</f>
        <v>0</v>
      </c>
      <c r="AH20" s="42">
        <f>SUMIF(Expenses!$A$3:$A$5,'Current Working'!$A$17:$A$22,Expenses!AF$3:AF$5)</f>
        <v>0</v>
      </c>
      <c r="AI20" s="46"/>
      <c r="AJ20" s="47"/>
      <c r="AK20" s="48"/>
      <c r="AL20" s="49"/>
      <c r="AM20" s="42">
        <f>SUMIF(Expenses!$A$3:$A$5,'Current Working'!$A$17:$A$22,Expenses!AI$3:AI$5)</f>
        <v>0</v>
      </c>
      <c r="AN20" s="42">
        <f>SUMIF(Expenses!$A$3:$A$5,'Current Working'!$A$17:$A$22,Expenses!AJ$3:AJ$5)</f>
        <v>0</v>
      </c>
      <c r="AO20" s="42">
        <f>SUMIF(Expenses!$A$3:$A$5,'Current Working'!$A$17:$A$22,Expenses!AK$3:AK$5)</f>
        <v>0</v>
      </c>
      <c r="AP20" s="42">
        <f>SUMIF(Expenses!$A$3:$A$5,'Current Working'!$A$17:$A$22,Expenses!AL$3:AL$5)</f>
        <v>0</v>
      </c>
      <c r="AQ20" s="42">
        <f>SUMIF(Expenses!$A$3:$A$5,'Current Working'!$A$17:$A$22,Expenses!AM$3:AM$5)</f>
        <v>0</v>
      </c>
      <c r="AR20" s="42">
        <f>SUMIF(Expenses!$A$3:$A$5,'Current Working'!$A$17:$A$22,Expenses!AN$3:AN$5)</f>
        <v>0</v>
      </c>
      <c r="AS20" s="42">
        <f>SUMIF(Expenses!$A$3:$A$5,'Current Working'!$A$17:$A$22,Expenses!AO$3:AO$5)</f>
        <v>0</v>
      </c>
      <c r="AT20" s="42">
        <f>SUMIF(Expenses!$A$3:$A$5,'Current Working'!$A$17:$A$22,Expenses!AP$3:AP$5)</f>
        <v>0</v>
      </c>
      <c r="AU20" s="46"/>
      <c r="AV20" s="47"/>
      <c r="AW20" s="70"/>
      <c r="AY20" s="42">
        <f>SUMIF(Expenses!$A$3:$A$5,'Current Working'!$A$17:$A$22,Expenses!AS$3:AS$5)</f>
        <v>0</v>
      </c>
      <c r="AZ20" s="46"/>
      <c r="BA20" s="47"/>
      <c r="BB20" s="42">
        <f>SUMIF(Expenses!$A$3:$A$5,'Current Working'!$A$17:$A$22,Expenses!AT$3:AT$5)</f>
        <v>0</v>
      </c>
      <c r="BC20" s="42">
        <f>SUMIF(Expenses!$A$3:$A$5,'Current Working'!$A$17:$A$22,Expenses!AU$3:AU$5)</f>
        <v>0</v>
      </c>
      <c r="BD20" s="42">
        <f>SUMIF(Expenses!$A$3:$A$5,'Current Working'!$A$17:$A$22,Expenses!AV$3:AV$5)</f>
        <v>0</v>
      </c>
      <c r="BE20" s="42">
        <f>SUMIF(Expenses!$A$3:$A$5,'Current Working'!$A$17:$A$22,Expenses!AW$3:AW$5)</f>
        <v>0</v>
      </c>
      <c r="BF20" s="42">
        <f>SUMIF(Expenses!$A$3:$A$5,'Current Working'!$A$17:$A$22,Expenses!AX$3:AX$5)</f>
        <v>0</v>
      </c>
      <c r="BG20" s="42">
        <f>SUMIF(Expenses!$A$3:$A$5,'Current Working'!$A$17:$A$22,Expenses!AY$3:AY$5)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SUMIF(Expenses!$A$3:$A$5,'Current Working'!$A$17:$A$22,Expenses!H$3:H$5)</f>
        <v>0</v>
      </c>
      <c r="G21" s="42">
        <f>SUMIF(Expenses!$A$3:$A$5,'Current Working'!$A$17:$A$22,Expenses!I$3:I$5)</f>
        <v>0</v>
      </c>
      <c r="H21" s="42">
        <f>SUMIF(Expenses!$A$3:$A$5,'Current Working'!$A$17:$A$22,Expenses!J$3:J$5)</f>
        <v>0</v>
      </c>
      <c r="I21" s="42">
        <f>SUMIF(Expenses!$A$3:$A$5,'Current Working'!$A$17:$A$22,Expenses!K$3:K$5)</f>
        <v>0</v>
      </c>
      <c r="J21" s="42">
        <f>SUMIF(Expenses!$A$3:$A$5,'Current Working'!$A$17:$A$22,Expenses!L$3:L$5)</f>
        <v>0</v>
      </c>
      <c r="K21" s="42">
        <f>SUMIF(Expenses!$A$3:$A$5,'Current Working'!$A$17:$A$22,Expenses!M$3:M$5)</f>
        <v>0</v>
      </c>
      <c r="L21" s="42">
        <f>SUMIF(Expenses!$A$3:$A$5,'Current Working'!$A$17:$A$22,Expenses!N$3:N$5)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SUMIF(Expenses!$A$3:$A$5,'Current Working'!$A$17:$A$22,Expenses!Q$3:Q$5)</f>
        <v>0</v>
      </c>
      <c r="R21" s="42">
        <f>SUMIF(Expenses!$A$3:$A$5,'Current Working'!$A$17:$A$22,Expenses!R$3:R$5)</f>
        <v>0</v>
      </c>
      <c r="S21" s="42">
        <f>SUMIF(Expenses!$A$3:$A$5,'Current Working'!$A$17:$A$22,Expenses!S$3:S$5)</f>
        <v>0</v>
      </c>
      <c r="T21" s="42">
        <f>SUMIF(Expenses!$A$3:$A$5,'Current Working'!$A$17:$A$22,Expenses!T$3:T$5)</f>
        <v>0</v>
      </c>
      <c r="U21" s="42">
        <f>SUMIF(Expenses!$A$3:$A$5,'Current Working'!$A$17:$A$22,Expenses!U$3:U$5)</f>
        <v>0</v>
      </c>
      <c r="V21" s="42">
        <f>SUMIF(Expenses!$A$3:$A$5,'Current Working'!$A$17:$A$22,Expenses!V$3:V$5)</f>
        <v>0</v>
      </c>
      <c r="W21" s="42">
        <f>SUMIF(Expenses!$A$3:$A$5,'Current Working'!$A$17:$A$22,Expenses!W$3:W$5)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SUMIF(Expenses!$A$3:$A$5,'Current Working'!$A$17:$A$22,Expenses!Z$3:Z$5)</f>
        <v>0</v>
      </c>
      <c r="AC21" s="42">
        <f>SUMIF(Expenses!$A$3:$A$5,'Current Working'!$A$17:$A$22,Expenses!AA$3:AA$5)</f>
        <v>1060480</v>
      </c>
      <c r="AD21" s="42">
        <f>SUMIF(Expenses!$A$3:$A$5,'Current Working'!$A$17:$A$22,Expenses!AB$3:AB$5)</f>
        <v>0</v>
      </c>
      <c r="AE21" s="42">
        <f>SUMIF(Expenses!$A$3:$A$5,'Current Working'!$A$17:$A$22,Expenses!AC$3:AC$5)</f>
        <v>0</v>
      </c>
      <c r="AF21" s="42">
        <f>SUMIF(Expenses!$A$3:$A$5,'Current Working'!$A$17:$A$22,Expenses!AD$3:AD$5)</f>
        <v>0</v>
      </c>
      <c r="AG21" s="42">
        <f>SUMIF(Expenses!$A$3:$A$5,'Current Working'!$A$17:$A$22,Expenses!AE$3:AE$5)</f>
        <v>0</v>
      </c>
      <c r="AH21" s="42">
        <f>SUMIF(Expenses!$A$3:$A$5,'Current Working'!$A$17:$A$22,Expenses!AF$3:AF$5)</f>
        <v>0</v>
      </c>
      <c r="AI21" s="46">
        <f>+AH21-AC21</f>
        <v>-1060480</v>
      </c>
      <c r="AJ21" s="47">
        <f>IFERROR(AI21/AC21,"-")</f>
        <v>-1</v>
      </c>
      <c r="AK21" s="48"/>
      <c r="AL21" s="49"/>
      <c r="AM21" s="42">
        <f>SUMIF(Expenses!$A$3:$A$5,'Current Working'!$A$17:$A$22,Expenses!AI$3:AI$5)</f>
        <v>0</v>
      </c>
      <c r="AN21" s="42">
        <f>SUMIF(Expenses!$A$3:$A$5,'Current Working'!$A$17:$A$22,Expenses!AJ$3:AJ$5)</f>
        <v>0</v>
      </c>
      <c r="AO21" s="42">
        <f>SUMIF(Expenses!$A$3:$A$5,'Current Working'!$A$17:$A$22,Expenses!AK$3:AK$5)</f>
        <v>0</v>
      </c>
      <c r="AP21" s="42">
        <f>SUMIF(Expenses!$A$3:$A$5,'Current Working'!$A$17:$A$22,Expenses!AL$3:AL$5)</f>
        <v>0</v>
      </c>
      <c r="AQ21" s="42">
        <f>SUMIF(Expenses!$A$3:$A$5,'Current Working'!$A$17:$A$22,Expenses!AM$3:AM$5)</f>
        <v>0</v>
      </c>
      <c r="AR21" s="42">
        <f>SUMIF(Expenses!$A$3:$A$5,'Current Working'!$A$17:$A$22,Expenses!AN$3:AN$5)</f>
        <v>0</v>
      </c>
      <c r="AS21" s="42">
        <f>SUMIF(Expenses!$A$3:$A$5,'Current Working'!$A$17:$A$22,Expenses!AO$3:AO$5)</f>
        <v>0</v>
      </c>
      <c r="AT21" s="42">
        <f>SUMIF(Expenses!$A$3:$A$5,'Current Working'!$A$17:$A$22,Expenses!AP$3:AP$5)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SUMIF(Expenses!$A$3:$A$5,'Current Working'!$A$17:$A$22,Expenses!AS$3:AS$5)</f>
        <v>0</v>
      </c>
      <c r="AZ21" s="46">
        <f>+AY21-AT21</f>
        <v>0</v>
      </c>
      <c r="BA21" s="47" t="str">
        <f>IFERROR(AZ21/AT21,"-")</f>
        <v>-</v>
      </c>
      <c r="BB21" s="42">
        <f>SUMIF(Expenses!$A$3:$A$5,'Current Working'!$A$17:$A$22,Expenses!AT$3:AT$5)</f>
        <v>0</v>
      </c>
      <c r="BC21" s="42">
        <f>SUMIF(Expenses!$A$3:$A$5,'Current Working'!$A$17:$A$22,Expenses!AU$3:AU$5)</f>
        <v>0</v>
      </c>
      <c r="BD21" s="42">
        <f>SUMIF(Expenses!$A$3:$A$5,'Current Working'!$A$17:$A$22,Expenses!AV$3:AV$5)</f>
        <v>0</v>
      </c>
      <c r="BE21" s="42">
        <f>SUMIF(Expenses!$A$3:$A$5,'Current Working'!$A$17:$A$22,Expenses!AW$3:AW$5)</f>
        <v>0</v>
      </c>
      <c r="BF21" s="42">
        <f>SUMIF(Expenses!$A$3:$A$5,'Current Working'!$A$17:$A$22,Expenses!AX$3:AX$5)</f>
        <v>0</v>
      </c>
      <c r="BG21" s="42">
        <f>SUMIF(Expenses!$A$3:$A$5,'Current Working'!$A$17:$A$22,Expenses!AY$3:AY$5)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SUMIF(Expenses!$A$3:$A$5,'Current Working'!$A$17:$A$22,Expenses!H$3:H$5)</f>
        <v>0</v>
      </c>
      <c r="G22" s="42">
        <f>SUMIF(Expenses!$A$3:$A$5,'Current Working'!$A$17:$A$22,Expenses!I$3:I$5)</f>
        <v>0</v>
      </c>
      <c r="H22" s="42">
        <f>SUMIF(Expenses!$A$3:$A$5,'Current Working'!$A$17:$A$22,Expenses!J$3:J$5)</f>
        <v>0</v>
      </c>
      <c r="I22" s="42">
        <f>SUMIF(Expenses!$A$3:$A$5,'Current Working'!$A$17:$A$22,Expenses!K$3:K$5)</f>
        <v>0</v>
      </c>
      <c r="J22" s="42">
        <f>SUMIF(Expenses!$A$3:$A$5,'Current Working'!$A$17:$A$22,Expenses!L$3:L$5)</f>
        <v>0</v>
      </c>
      <c r="K22" s="42">
        <f>SUMIF(Expenses!$A$3:$A$5,'Current Working'!$A$17:$A$22,Expenses!M$3:M$5)</f>
        <v>0</v>
      </c>
      <c r="L22" s="42">
        <f>SUMIF(Expenses!$A$3:$A$5,'Current Working'!$A$17:$A$22,Expenses!N$3:N$5)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SUMIF(Expenses!$A$3:$A$5,'Current Working'!$A$17:$A$22,Expenses!Q$3:Q$5)</f>
        <v>0</v>
      </c>
      <c r="R22" s="42">
        <f>SUMIF(Expenses!$A$3:$A$5,'Current Working'!$A$17:$A$22,Expenses!R$3:R$5)</f>
        <v>0</v>
      </c>
      <c r="S22" s="42">
        <f>SUMIF(Expenses!$A$3:$A$5,'Current Working'!$A$17:$A$22,Expenses!S$3:S$5)</f>
        <v>0</v>
      </c>
      <c r="T22" s="42">
        <f>SUMIF(Expenses!$A$3:$A$5,'Current Working'!$A$17:$A$22,Expenses!T$3:T$5)</f>
        <v>0</v>
      </c>
      <c r="U22" s="42">
        <f>SUMIF(Expenses!$A$3:$A$5,'Current Working'!$A$17:$A$22,Expenses!U$3:U$5)</f>
        <v>0</v>
      </c>
      <c r="V22" s="42">
        <f>SUMIF(Expenses!$A$3:$A$5,'Current Working'!$A$17:$A$22,Expenses!V$3:V$5)</f>
        <v>0</v>
      </c>
      <c r="W22" s="42">
        <f>SUMIF(Expenses!$A$3:$A$5,'Current Working'!$A$17:$A$22,Expenses!W$3:W$5)</f>
        <v>0</v>
      </c>
      <c r="X22" s="46">
        <f>+W22-Q22</f>
        <v>0</v>
      </c>
      <c r="Y22" s="72" t="str">
        <f>IFERROR(X22/L22,"-")</f>
        <v>-</v>
      </c>
      <c r="Z22" s="41"/>
      <c r="AA22" s="41"/>
      <c r="AB22" s="42">
        <f>SUMIF(Expenses!$A$3:$A$5,'Current Working'!$A$17:$A$22,Expenses!Z$3:Z$5)</f>
        <v>0</v>
      </c>
      <c r="AC22" s="42">
        <f>SUMIF(Expenses!$A$3:$A$5,'Current Working'!$A$17:$A$22,Expenses!AA$3:AA$5)</f>
        <v>0</v>
      </c>
      <c r="AD22" s="42">
        <f>SUMIF(Expenses!$A$3:$A$5,'Current Working'!$A$17:$A$22,Expenses!AB$3:AB$5)</f>
        <v>0</v>
      </c>
      <c r="AE22" s="42">
        <f>SUMIF(Expenses!$A$3:$A$5,'Current Working'!$A$17:$A$22,Expenses!AC$3:AC$5)</f>
        <v>0</v>
      </c>
      <c r="AF22" s="42">
        <f>SUMIF(Expenses!$A$3:$A$5,'Current Working'!$A$17:$A$22,Expenses!AD$3:AD$5)</f>
        <v>0</v>
      </c>
      <c r="AG22" s="42">
        <f>SUMIF(Expenses!$A$3:$A$5,'Current Working'!$A$17:$A$22,Expenses!AE$3:AE$5)</f>
        <v>0</v>
      </c>
      <c r="AH22" s="42">
        <f>SUMIF(Expenses!$A$3:$A$5,'Current Working'!$A$17:$A$22,Expenses!AF$3:AF$5)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SUMIF(Expenses!$A$3:$A$5,'Current Working'!$A$17:$A$22,Expenses!AI$3:AI$5)</f>
        <v>0</v>
      </c>
      <c r="AN22" s="42">
        <f>SUMIF(Expenses!$A$3:$A$5,'Current Working'!$A$17:$A$22,Expenses!AJ$3:AJ$5)</f>
        <v>0</v>
      </c>
      <c r="AO22" s="42">
        <f>SUMIF(Expenses!$A$3:$A$5,'Current Working'!$A$17:$A$22,Expenses!AK$3:AK$5)</f>
        <v>0</v>
      </c>
      <c r="AP22" s="42">
        <f>SUMIF(Expenses!$A$3:$A$5,'Current Working'!$A$17:$A$22,Expenses!AL$3:AL$5)</f>
        <v>0</v>
      </c>
      <c r="AQ22" s="42">
        <f>SUMIF(Expenses!$A$3:$A$5,'Current Working'!$A$17:$A$22,Expenses!AM$3:AM$5)</f>
        <v>0</v>
      </c>
      <c r="AR22" s="42">
        <f>SUMIF(Expenses!$A$3:$A$5,'Current Working'!$A$17:$A$22,Expenses!AN$3:AN$5)</f>
        <v>0</v>
      </c>
      <c r="AS22" s="42">
        <f>SUMIF(Expenses!$A$3:$A$5,'Current Working'!$A$17:$A$22,Expenses!AO$3:AO$5)</f>
        <v>0</v>
      </c>
      <c r="AT22" s="42">
        <f>SUMIF(Expenses!$A$3:$A$5,'Current Working'!$A$17:$A$22,Expenses!AP$3:AP$5)</f>
        <v>0</v>
      </c>
      <c r="AU22" s="46">
        <f>+AT22-AN22</f>
        <v>0</v>
      </c>
      <c r="AV22" s="47" t="str">
        <f t="shared" si="6"/>
        <v>-</v>
      </c>
      <c r="AW22" s="70"/>
      <c r="AY22" s="42">
        <f>SUMIF(Expenses!$A$3:$A$5,'Current Working'!$A$17:$A$22,Expenses!AS$3:AS$5)</f>
        <v>0</v>
      </c>
      <c r="AZ22" s="46">
        <f>+AY22-AT22</f>
        <v>0</v>
      </c>
      <c r="BA22" s="47" t="str">
        <f>IFERROR(AZ22/AT22,"-")</f>
        <v>-</v>
      </c>
      <c r="BB22" s="42">
        <f>SUMIF(Expenses!$A$3:$A$5,'Current Working'!$A$17:$A$22,Expenses!AT$3:AT$5)</f>
        <v>0</v>
      </c>
      <c r="BC22" s="42">
        <f>SUMIF(Expenses!$A$3:$A$5,'Current Working'!$A$17:$A$22,Expenses!AU$3:AU$5)</f>
        <v>0</v>
      </c>
      <c r="BD22" s="42">
        <f>SUMIF(Expenses!$A$3:$A$5,'Current Working'!$A$17:$A$22,Expenses!AV$3:AV$5)</f>
        <v>0</v>
      </c>
      <c r="BE22" s="42">
        <f>SUMIF(Expenses!$A$3:$A$5,'Current Working'!$A$17:$A$22,Expenses!AW$3:AW$5)</f>
        <v>0</v>
      </c>
      <c r="BF22" s="42">
        <f>SUMIF(Expenses!$A$3:$A$5,'Current Working'!$A$17:$A$22,Expenses!AX$3:AX$5)</f>
        <v>0</v>
      </c>
      <c r="BG22" s="42">
        <f>SUMIF(Expenses!$A$3:$A$5,'Current Working'!$A$17:$A$22,Expenses!AY$3:AY$5)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8">
        <f>L23-G23</f>
        <v>0</v>
      </c>
      <c r="N23" s="47" t="str">
        <f>IFERROR(M23/G23,"-")</f>
        <v>-</v>
      </c>
      <c r="O23" s="41"/>
      <c r="Q23" s="77">
        <f t="shared" ref="Q23:X23" si="8">SUM(Q17:Q22)</f>
        <v>0</v>
      </c>
      <c r="R23" s="77">
        <f t="shared" si="8"/>
        <v>0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0</v>
      </c>
      <c r="W23" s="77">
        <f t="shared" si="8"/>
        <v>0</v>
      </c>
      <c r="X23" s="76">
        <f t="shared" si="8"/>
        <v>0</v>
      </c>
      <c r="Y23" s="47" t="str">
        <f>IFERROR(X23/Q23,"-")</f>
        <v>-</v>
      </c>
      <c r="Z23" s="41"/>
      <c r="AA23" s="41"/>
      <c r="AB23" s="76">
        <f t="shared" ref="AB23:AI23" si="9">SUM(AB17:AB22)</f>
        <v>0</v>
      </c>
      <c r="AC23" s="77">
        <f t="shared" si="9"/>
        <v>1060480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0</v>
      </c>
      <c r="AH23" s="77">
        <f t="shared" si="9"/>
        <v>0</v>
      </c>
      <c r="AI23" s="77">
        <f t="shared" si="9"/>
        <v>-1060480</v>
      </c>
      <c r="AJ23" s="47">
        <f>IFERROR(AI23/AC23,"-")</f>
        <v>-1</v>
      </c>
      <c r="AK23" s="68"/>
      <c r="AL23" s="79"/>
      <c r="AM23" s="76">
        <f t="shared" ref="AM23:AU23" si="10">SUM(AM17:AM22)</f>
        <v>0</v>
      </c>
      <c r="AN23" s="77">
        <f t="shared" si="10"/>
        <v>0</v>
      </c>
      <c r="AO23" s="77">
        <f t="shared" si="10"/>
        <v>0</v>
      </c>
      <c r="AP23" s="77">
        <f t="shared" si="10"/>
        <v>0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0</v>
      </c>
      <c r="AV23" s="47" t="str">
        <f t="shared" si="6"/>
        <v>-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109</v>
      </c>
      <c r="E26" s="62"/>
      <c r="F26" s="42">
        <f>SUMIF(Revenues!$A$3:$A$3,'Current Working'!$A$26:$A$27,Revenues!H$3:H$3)</f>
        <v>0</v>
      </c>
      <c r="G26" s="42">
        <f>SUMIF(Revenues!$A$3:$A$3,'Current Working'!$A$26:$A$27,Revenues!I$3:I$3)</f>
        <v>0</v>
      </c>
      <c r="H26" s="42">
        <f>SUMIF(Revenues!$A$3:$A$3,'Current Working'!$A$26:$A$27,Revenues!J$3:J$3)</f>
        <v>0</v>
      </c>
      <c r="I26" s="42">
        <f>SUMIF(Revenues!$A$3:$A$3,'Current Working'!$A$26:$A$27,Revenues!K$3:K$3)</f>
        <v>0</v>
      </c>
      <c r="J26" s="42">
        <f>SUMIF(Revenues!$A$3:$A$3,'Current Working'!$A$26:$A$27,Revenues!L$3:L$3)</f>
        <v>0</v>
      </c>
      <c r="K26" s="42">
        <f>SUMIF(Revenues!$A$3:$A$3,'Current Working'!$A$26:$A$27,Revenues!M$3:M$3)</f>
        <v>0</v>
      </c>
      <c r="L26" s="42">
        <f>SUMIF(Revenues!$A$3:$A$3,'Current Working'!$A$26:$A$27,Revenues!N$3:N$3)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SUMIF(Revenues!$A$3:$A$3,'Current Working'!$A$26:$A$27,Revenues!Q$3:Q$3)</f>
        <v>0</v>
      </c>
      <c r="R26" s="42">
        <f>SUMIF(Revenues!$A$3:$A$3,'Current Working'!$A$26:$A$27,Revenues!R$3:R$3)</f>
        <v>0</v>
      </c>
      <c r="S26" s="42">
        <f>SUMIF(Revenues!$A$3:$A$3,'Current Working'!$A$26:$A$27,Revenues!S$3:S$3)</f>
        <v>0</v>
      </c>
      <c r="T26" s="42">
        <f>SUMIF(Revenues!$A$3:$A$3,'Current Working'!$A$26:$A$27,Revenues!T$3:T$3)</f>
        <v>0</v>
      </c>
      <c r="U26" s="42">
        <f>SUMIF(Revenues!$A$3:$A$3,'Current Working'!$A$26:$A$27,Revenues!U$3:U$3)</f>
        <v>0</v>
      </c>
      <c r="V26" s="42">
        <f>SUMIF(Revenues!$A$3:$A$3,'Current Working'!$A$26:$A$27,Revenues!V$3:V$3)</f>
        <v>0</v>
      </c>
      <c r="W26" s="42">
        <f>SUMIF(Revenues!$A$3:$A$3,'Current Working'!$A$26:$A$27,Revenues!W$3:W$3)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SUMIF(Revenues!$A$3:$A$3,'Current Working'!$A$26,Revenues!Z$3:Z$3)</f>
        <v>0</v>
      </c>
      <c r="AC26" s="42">
        <f>SUMIF(Revenues!$A$3:$A$3,'Current Working'!$A$26,Revenues!AA$3:AA$3)</f>
        <v>0</v>
      </c>
      <c r="AD26" s="42">
        <f>SUMIF(Revenues!$A$3:$A$3,'Current Working'!$A$26,Revenues!AB$3:AB$3)</f>
        <v>0</v>
      </c>
      <c r="AE26" s="42">
        <f>SUMIF(Revenues!$A$3:$A$3,'Current Working'!$A$26,Revenues!AC$3:AC$3)</f>
        <v>0</v>
      </c>
      <c r="AF26" s="42">
        <f>SUMIF(Revenues!$A$3:$A$3,'Current Working'!$A$26,Revenues!AD$3:AD$3)</f>
        <v>0</v>
      </c>
      <c r="AG26" s="42">
        <f>SUMIF(Revenues!$A$3:$A$3,'Current Working'!$A$26,Revenues!AE$3:AE$3)</f>
        <v>0</v>
      </c>
      <c r="AH26" s="42">
        <f>SUMIF(Revenues!$A$3:$A$3,'Current Working'!$A$26,Revenues!AF$3:AF$3)</f>
        <v>0</v>
      </c>
      <c r="AI26" s="46"/>
      <c r="AJ26" s="47"/>
      <c r="AK26" s="68"/>
      <c r="AL26" s="79"/>
      <c r="AM26" s="42">
        <f ca="1">SUMIF(Revenues!$A$3:$A$4,'Current Working'!$A$26:$A$27,Revenues!AI$3:AI$3)</f>
        <v>0</v>
      </c>
      <c r="AN26" s="42">
        <f ca="1">SUMIF(Revenues!$A$3:$A$4,'Current Working'!$A$26:$A$27,Revenues!AJ$3:AJ$3)</f>
        <v>0</v>
      </c>
      <c r="AO26" s="42">
        <f ca="1">SUMIF(Revenues!$A$3:$A$4,'Current Working'!$A$26:$A$27,Revenues!AK$3:AK$3)</f>
        <v>0</v>
      </c>
      <c r="AP26" s="42">
        <f ca="1">SUMIF(Revenues!$A$3:$A$4,'Current Working'!$A$26:$A$27,Revenues!AL$3:AL$3)</f>
        <v>0</v>
      </c>
      <c r="AQ26" s="42">
        <f ca="1">SUMIF(Revenues!$A$3:$A$4,'Current Working'!$A$26:$A$27,Revenues!AM$3:AM$3)</f>
        <v>0</v>
      </c>
      <c r="AR26" s="42">
        <f ca="1">SUMIF(Revenues!$A$3:$A$4,'Current Working'!$A$26:$A$27,Revenues!AN$3:AN$3)</f>
        <v>0</v>
      </c>
      <c r="AS26" s="42">
        <f ca="1">SUMIF(Revenues!$A$3:$A$4,'Current Working'!$A$26:$A$27,Revenues!AO$3:AO$3)</f>
        <v>0</v>
      </c>
      <c r="AT26" s="42">
        <f ca="1">SUMIF(Revenues!$A$3:$A$4,'Current Working'!$A$26:$A$27,Revenues!AP$3:AP$3)</f>
        <v>0</v>
      </c>
      <c r="AU26" s="46">
        <f>AK26-AH26</f>
        <v>0</v>
      </c>
      <c r="AV26" s="47" t="str">
        <f>IFERROR(AU26/AF26,"-")</f>
        <v>-</v>
      </c>
      <c r="AW26" s="68"/>
      <c r="AY26" s="42">
        <f>SUMIF(Revenues!$A$3:$A$3,'Current Working'!$A$26,Revenues!AS$3:AS$3)</f>
        <v>0</v>
      </c>
      <c r="AZ26" s="46">
        <f ca="1">+AY26-AT26</f>
        <v>0</v>
      </c>
      <c r="BA26" s="47" t="str">
        <f ca="1">IFERROR(AZ26/AM26,"-")</f>
        <v>-</v>
      </c>
      <c r="BB26" s="42">
        <f>SUMIF(Revenues!$A$3:$A$3,'Current Working'!$A$26,Revenues!AT$3:AT$3)</f>
        <v>0</v>
      </c>
      <c r="BC26" s="42">
        <f>SUMIF(Revenues!$A$3:$A$3,'Current Working'!$A$26,Revenues!AU$3:AU$3)</f>
        <v>0</v>
      </c>
      <c r="BD26" s="42">
        <f>SUMIF(Revenues!$A$3:$A$3,'Current Working'!$A$26,Revenues!AV$3:AV$3)</f>
        <v>0</v>
      </c>
      <c r="BE26" s="42">
        <f>SUMIF(Revenues!$A$3:$A$3,'Current Working'!$A$26,Revenues!AW$3:AW$3)</f>
        <v>0</v>
      </c>
      <c r="BF26" s="42">
        <f>SUMIF(Revenues!$A$3:$A$3,'Current Working'!$A$26,Revenues!AX$3:AX$3)</f>
        <v>0</v>
      </c>
      <c r="BG26" s="42">
        <f>SUMIF(Revenues!$A$3:$A$3,'Current Working'!$A$26,Revenues!AY$3:AY$3)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110</v>
      </c>
      <c r="E27" s="62"/>
      <c r="F27" s="42">
        <f>SUMIF(Revenues!$A$3:$A$3,'Current Working'!$A$26:$A$27,Revenues!H$3:H$3)</f>
        <v>0</v>
      </c>
      <c r="G27" s="42">
        <f>SUMIF(Revenues!$A$3:$A$3,'Current Working'!$A$26:$A$27,Revenues!I$3:I$3)</f>
        <v>0</v>
      </c>
      <c r="H27" s="42">
        <f>SUMIF(Revenues!$A$3:$A$3,'Current Working'!$A$26:$A$27,Revenues!J$3:J$3)</f>
        <v>0</v>
      </c>
      <c r="I27" s="42">
        <f>SUMIF(Revenues!$A$3:$A$3,'Current Working'!$A$26:$A$27,Revenues!K$3:K$3)</f>
        <v>0</v>
      </c>
      <c r="J27" s="42">
        <f>SUMIF(Revenues!$A$3:$A$3,'Current Working'!$A$26:$A$27,Revenues!L$3:L$3)</f>
        <v>0</v>
      </c>
      <c r="K27" s="42">
        <f>SUMIF(Revenues!$A$3:$A$3,'Current Working'!$A$26:$A$27,Revenues!M$3:M$3)</f>
        <v>0</v>
      </c>
      <c r="L27" s="42">
        <f>SUMIF(Revenues!$A$3:$A$3,'Current Working'!$A$26:$A$27,Revenues!N$3:N$3)</f>
        <v>0</v>
      </c>
      <c r="M27" s="46"/>
      <c r="N27" s="47"/>
      <c r="O27" s="41"/>
      <c r="Q27" s="42">
        <f>SUMIF(Revenues!$A$3:$A$3,'Current Working'!$A$26:$A$27,Revenues!Q$3:Q$3)</f>
        <v>0</v>
      </c>
      <c r="R27" s="42">
        <f>SUMIF(Revenues!$A$3:$A$3,'Current Working'!$A$26:$A$27,Revenues!R$3:R$3)</f>
        <v>0</v>
      </c>
      <c r="S27" s="42">
        <f>SUMIF(Revenues!$A$3:$A$3,'Current Working'!$A$26:$A$27,Revenues!S$3:S$3)</f>
        <v>0</v>
      </c>
      <c r="T27" s="42">
        <f>SUMIF(Revenues!$A$3:$A$3,'Current Working'!$A$26:$A$27,Revenues!T$3:T$3)</f>
        <v>0</v>
      </c>
      <c r="U27" s="42">
        <f>SUMIF(Revenues!$A$3:$A$3,'Current Working'!$A$26:$A$27,Revenues!U$3:U$3)</f>
        <v>0</v>
      </c>
      <c r="V27" s="42">
        <f>SUMIF(Revenues!$A$3:$A$3,'Current Working'!$A$26:$A$27,Revenues!V$3:V$3)</f>
        <v>0</v>
      </c>
      <c r="W27" s="42">
        <f>SUMIF(Revenues!$A$3:$A$3,'Current Working'!$A$26:$A$27,Revenues!W$3:W$3)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>
        <f ca="1">SUMIF(Revenues!$A$3:$A$4,'Current Working'!$A$26:$A$27,Revenues!AI$3:AI$3)</f>
        <v>0</v>
      </c>
      <c r="AN27" s="42">
        <f ca="1">SUMIF(Revenues!$A$3:$A$4,'Current Working'!$A$26:$A$27,Revenues!AJ$3:AJ$3)</f>
        <v>0</v>
      </c>
      <c r="AO27" s="42">
        <f ca="1">SUMIF(Revenues!$A$3:$A$4,'Current Working'!$A$26:$A$27,Revenues!AK$3:AK$3)</f>
        <v>0</v>
      </c>
      <c r="AP27" s="42">
        <f ca="1">SUMIF(Revenues!$A$3:$A$4,'Current Working'!$A$26:$A$27,Revenues!AL$3:AL$3)</f>
        <v>0</v>
      </c>
      <c r="AQ27" s="42">
        <f ca="1">SUMIF(Revenues!$A$3:$A$4,'Current Working'!$A$26:$A$27,Revenues!AM$3:AM$3)</f>
        <v>0</v>
      </c>
      <c r="AR27" s="42">
        <f ca="1">SUMIF(Revenues!$A$3:$A$4,'Current Working'!$A$26:$A$27,Revenues!AN$3:AN$3)</f>
        <v>0</v>
      </c>
      <c r="AS27" s="42">
        <f ca="1">SUMIF(Revenues!$A$3:$A$4,'Current Working'!$A$26:$A$27,Revenues!AO$3:AO$3)</f>
        <v>0</v>
      </c>
      <c r="AT27" s="42">
        <f ca="1">SUMIF(Revenues!$A$3:$A$4,'Current Working'!$A$26:$A$27,Revenues!AP$3:AP$3)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SUMIF(Expenses!$A$3:$A$5,'Current Working'!$A$28,Expenses!H$3:H$5)</f>
        <v>0</v>
      </c>
      <c r="G28" s="42">
        <f>SUMIF(Expenses!$A$3:$A$5,'Current Working'!$A$28,Expenses!I$3:I$5)</f>
        <v>0</v>
      </c>
      <c r="H28" s="42">
        <f>SUMIF(Expenses!$A$3:$A$5,'Current Working'!$A$28,Expenses!J$3:J$5)</f>
        <v>0</v>
      </c>
      <c r="I28" s="42">
        <f>SUMIF(Expenses!$A$3:$A$5,'Current Working'!$A$28,Expenses!K$3:K$5)</f>
        <v>0</v>
      </c>
      <c r="J28" s="42">
        <f>SUMIF(Expenses!$A$3:$A$5,'Current Working'!$A$28,Expenses!L$3:L$5)</f>
        <v>0</v>
      </c>
      <c r="K28" s="42">
        <f>SUMIF(Expenses!$A$3:$A$5,'Current Working'!$A$28,Expenses!M$3:M$5)</f>
        <v>0</v>
      </c>
      <c r="L28" s="42">
        <f>-SUMIF(Expenses!$A$3:$A$5,'Current Working'!$A$28,Expenses!N$3:N$5)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-SUMIF(Expenses!$A$3:$A$5,'Current Working'!$A$28,Expenses!Q$3:Q$5)</f>
        <v>0</v>
      </c>
      <c r="R28" s="42">
        <f>-SUMIF(Expenses!$A$3:$A$5,'Current Working'!$A$28,Expenses!R$3:R$5)</f>
        <v>0</v>
      </c>
      <c r="S28" s="42">
        <f>-SUMIF(Expenses!$A$3:$A$5,'Current Working'!$A$28,Expenses!S$3:S$5)</f>
        <v>0</v>
      </c>
      <c r="T28" s="42">
        <f>-SUMIF(Expenses!$A$3:$A$5,'Current Working'!$A$28,Expenses!T$3:T$5)</f>
        <v>0</v>
      </c>
      <c r="U28" s="42">
        <f>-SUMIF(Expenses!$A$3:$A$5,'Current Working'!$A$28,Expenses!U$3:U$5)</f>
        <v>0</v>
      </c>
      <c r="V28" s="42">
        <f>-SUMIF(Expenses!$A$3:$A$5,'Current Working'!$A$28,Expenses!V$3:V$5)</f>
        <v>0</v>
      </c>
      <c r="W28" s="42">
        <f>-SUMIF(Expenses!$A$3:$A$5,'Current Working'!$A$28,Expenses!W$3:W$5)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-SUMIF(Expenses!$A$3:$A$5,'Current Working'!$A$28,Expenses!Z$3:Z$5)</f>
        <v>0</v>
      </c>
      <c r="AC28" s="42">
        <f>-SUMIF(Expenses!$A$3:$A$5,'Current Working'!$A$28,Expenses!AA$3:AA$5)</f>
        <v>0</v>
      </c>
      <c r="AD28" s="42">
        <f>-SUMIF(Expenses!$A$3:$A$5,'Current Working'!$A$28,Expenses!AB$3:AB$5)</f>
        <v>0</v>
      </c>
      <c r="AE28" s="42">
        <f>-SUMIF(Expenses!$A$3:$A$5,'Current Working'!$A$28,Expenses!AC$3:AC$5)</f>
        <v>0</v>
      </c>
      <c r="AF28" s="42">
        <f>-SUMIF(Expenses!$A$3:$A$5,'Current Working'!$A$28,Expenses!AD$3:AD$5)</f>
        <v>0</v>
      </c>
      <c r="AG28" s="42">
        <f>-SUMIF(Expenses!$A$3:$A$5,'Current Working'!$A$28,Expenses!AE$3:AE$5)</f>
        <v>0</v>
      </c>
      <c r="AH28" s="42">
        <f>-SUMIF(Expenses!$A$3:$A$5,'Current Working'!$A$28,Expenses!AF$3:AF$5)</f>
        <v>0</v>
      </c>
      <c r="AI28" s="46"/>
      <c r="AJ28" s="47"/>
      <c r="AK28" s="68"/>
      <c r="AL28" s="79"/>
      <c r="AM28" s="81">
        <f>-SUMIF(Expenses!$A$3:$A$5,'Current Working'!$A$28,Expenses!AI$3:AI$5)</f>
        <v>0</v>
      </c>
      <c r="AN28" s="81">
        <f>-SUMIF(Expenses!$A$3:$A$5,'Current Working'!$A$28,Expenses!AJ$3:AJ$5)</f>
        <v>0</v>
      </c>
      <c r="AO28" s="81">
        <f>-SUMIF(Expenses!$A$3:$A$5,'Current Working'!$A$28,Expenses!AK$3:AK$5)</f>
        <v>0</v>
      </c>
      <c r="AP28" s="81">
        <f>-SUMIF(Expenses!$A$3:$A$5,'Current Working'!$A$28,Expenses!AL$3:AL$5)</f>
        <v>0</v>
      </c>
      <c r="AQ28" s="81">
        <f>-SUMIF(Expenses!$A$3:$A$5,'Current Working'!$A$28,Expenses!AM$3:AM$5)</f>
        <v>0</v>
      </c>
      <c r="AR28" s="81">
        <f>-SUMIF(Expenses!$A$3:$A$5,'Current Working'!$A$28,Expenses!AN$3:AN$5)</f>
        <v>0</v>
      </c>
      <c r="AS28" s="81">
        <f>-SUMIF(Expenses!$A$3:$A$5,'Current Working'!$A$28,Expenses!AO$3:AO$5)</f>
        <v>0</v>
      </c>
      <c r="AT28" s="81">
        <f>-SUMIF(Expenses!$A$3:$A$5,'Current Working'!$A$28,Expenses!AP$3:AP$5)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-SUMIF(Expenses!$A$3:$A$5,'Current Working'!$A$28,Expenses!AS$3:AS$5)</f>
        <v>0</v>
      </c>
      <c r="AZ28" s="82">
        <f>+AY28-AT28</f>
        <v>0</v>
      </c>
      <c r="BA28" s="47" t="str">
        <f>IFERROR(AZ28/AM28,"-")</f>
        <v>-</v>
      </c>
      <c r="BB28" s="81">
        <f>-SUMIF(Expenses!$A$3:$A$5,'Current Working'!$A$28,Expenses!AT$3:AT$5)</f>
        <v>0</v>
      </c>
      <c r="BC28" s="81">
        <f>-SUMIF(Expenses!$A$3:$A$5,'Current Working'!$A$28,Expenses!AU$3:AU$5)</f>
        <v>0</v>
      </c>
      <c r="BD28" s="81">
        <f>-SUMIF(Expenses!$A$3:$A$5,'Current Working'!$A$28,Expenses!AV$3:AV$5)</f>
        <v>0</v>
      </c>
      <c r="BE28" s="81">
        <f>-SUMIF(Expenses!$A$3:$A$5,'Current Working'!$A$28,Expenses!AW$3:AW$5)</f>
        <v>0</v>
      </c>
      <c r="BF28" s="81">
        <f>-SUMIF(Expenses!$A$3:$A$5,'Current Working'!$A$28,Expenses!AX$3:AX$5)</f>
        <v>0</v>
      </c>
      <c r="BG28" s="81">
        <f>-SUMIF(Expenses!$A$3:$A$5,'Current Working'!$A$28,Expenses!AY$3:AY$5)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5">
        <f ca="1">SUM(AM26:AM28)</f>
        <v>0</v>
      </c>
      <c r="AN29" s="83">
        <f t="shared" ref="AN29:AT29" ca="1" si="21">SUM(AN26:AN28)</f>
        <v>0</v>
      </c>
      <c r="AO29" s="83">
        <f t="shared" ca="1" si="21"/>
        <v>0</v>
      </c>
      <c r="AP29" s="83">
        <f t="shared" ca="1" si="21"/>
        <v>0</v>
      </c>
      <c r="AQ29" s="83">
        <f t="shared" ca="1" si="21"/>
        <v>0</v>
      </c>
      <c r="AR29" s="83">
        <f t="shared" ca="1" si="21"/>
        <v>0</v>
      </c>
      <c r="AS29" s="83">
        <f t="shared" ca="1" si="21"/>
        <v>0</v>
      </c>
      <c r="AT29" s="83">
        <f t="shared" ca="1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si="22">SUM(BB26:BB28)</f>
        <v>0</v>
      </c>
      <c r="BC29" s="83">
        <f t="shared" si="22"/>
        <v>0</v>
      </c>
      <c r="BD29" s="83">
        <f t="shared" si="22"/>
        <v>0</v>
      </c>
      <c r="BE29" s="83">
        <f t="shared" si="22"/>
        <v>0</v>
      </c>
      <c r="BF29" s="83">
        <f t="shared" si="22"/>
        <v>0</v>
      </c>
      <c r="BG29" s="83">
        <f t="shared" si="22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2000</v>
      </c>
      <c r="G31" s="83">
        <f>+G14-G23</f>
        <v>2000</v>
      </c>
      <c r="H31" s="62"/>
      <c r="I31" s="62"/>
      <c r="J31" s="62"/>
      <c r="K31" s="62"/>
      <c r="L31" s="83">
        <f>+L14-L23</f>
        <v>0</v>
      </c>
      <c r="M31" s="83">
        <f>+M14-M23</f>
        <v>-2000</v>
      </c>
      <c r="N31" s="62"/>
      <c r="O31" s="41"/>
      <c r="Q31" s="83">
        <f t="shared" ref="Q31:W31" si="23">+Q14-Q23</f>
        <v>2000</v>
      </c>
      <c r="R31" s="83">
        <f t="shared" si="23"/>
        <v>2000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0</v>
      </c>
      <c r="W31" s="83">
        <f t="shared" si="23"/>
        <v>0</v>
      </c>
      <c r="X31" s="62"/>
      <c r="Y31" s="63"/>
      <c r="Z31" s="41"/>
      <c r="AA31" s="41"/>
      <c r="AB31" s="84">
        <f>+AB14-AB23</f>
        <v>0</v>
      </c>
      <c r="AC31" s="83">
        <f>+AC14-AC23</f>
        <v>-1060480</v>
      </c>
      <c r="AD31" s="83">
        <f>+AD14-AD23</f>
        <v>-148396</v>
      </c>
      <c r="AE31" s="83">
        <f>+AE14-AE23</f>
        <v>0</v>
      </c>
      <c r="AF31" s="83">
        <f>+AF14-AF23</f>
        <v>0</v>
      </c>
      <c r="AG31" s="62"/>
      <c r="AH31" s="83">
        <f>+AH14-AH23</f>
        <v>0</v>
      </c>
      <c r="AI31" s="62"/>
      <c r="AJ31" s="63"/>
      <c r="AK31" s="68"/>
      <c r="AL31" s="79"/>
      <c r="AM31" s="84">
        <f>+AM14-AM23</f>
        <v>235200</v>
      </c>
      <c r="AN31" s="83">
        <f>+AN14-AN23</f>
        <v>0</v>
      </c>
      <c r="AO31" s="83"/>
      <c r="AP31" s="83">
        <f>+AP14-AP23</f>
        <v>91585.52</v>
      </c>
      <c r="AQ31" s="83">
        <f>+AQ14-AQ23</f>
        <v>0</v>
      </c>
      <c r="AR31" s="83">
        <f>+AR14-AR23</f>
        <v>0</v>
      </c>
      <c r="AS31" s="62"/>
      <c r="AT31" s="83">
        <f>+AT14-AT23</f>
        <v>0</v>
      </c>
      <c r="AU31" s="62"/>
      <c r="AV31" s="63"/>
      <c r="AW31" s="68"/>
      <c r="AY31" s="84">
        <f>+AY14-AY23</f>
        <v>0</v>
      </c>
      <c r="AZ31" s="62"/>
      <c r="BA31" s="63"/>
      <c r="BB31" s="83">
        <f>+BB14-BB23</f>
        <v>0</v>
      </c>
      <c r="BC31" s="83">
        <f>+BC14-BC23</f>
        <v>0</v>
      </c>
      <c r="BD31" s="83">
        <f>+BD14-BD23</f>
        <v>0</v>
      </c>
      <c r="BE31" s="83">
        <f>+BE14-BE23</f>
        <v>0</v>
      </c>
      <c r="BF31" s="62"/>
      <c r="BG31" s="83">
        <f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2000</v>
      </c>
      <c r="G33" s="88">
        <f>+G8+G31</f>
        <v>2000</v>
      </c>
      <c r="H33" s="32"/>
      <c r="I33" s="32"/>
      <c r="J33" s="32"/>
      <c r="K33" s="32"/>
      <c r="L33" s="88">
        <f>+L8+L31</f>
        <v>0</v>
      </c>
      <c r="M33" s="28"/>
      <c r="N33" s="89"/>
      <c r="O33" s="32"/>
      <c r="Q33" s="88">
        <f t="shared" ref="Q33:W33" si="24">+Q8+Q31</f>
        <v>2000</v>
      </c>
      <c r="R33" s="88">
        <f t="shared" si="24"/>
        <v>2000</v>
      </c>
      <c r="S33" s="88">
        <f t="shared" si="24"/>
        <v>0</v>
      </c>
      <c r="T33" s="88">
        <f t="shared" si="24"/>
        <v>0</v>
      </c>
      <c r="U33" s="88">
        <f t="shared" si="24"/>
        <v>0</v>
      </c>
      <c r="V33" s="88">
        <f t="shared" si="24"/>
        <v>0</v>
      </c>
      <c r="W33" s="88">
        <f t="shared" si="24"/>
        <v>0</v>
      </c>
      <c r="X33" s="62"/>
      <c r="Y33" s="90"/>
      <c r="Z33" s="91"/>
      <c r="AA33" s="91"/>
      <c r="AB33" s="92">
        <f>+AB8+AB31</f>
        <v>0</v>
      </c>
      <c r="AC33" s="88">
        <f>+AC8+AC31</f>
        <v>-1060480</v>
      </c>
      <c r="AD33" s="88">
        <f>+AD8+AD31</f>
        <v>-148396</v>
      </c>
      <c r="AE33" s="88">
        <f>+AE8+AE31</f>
        <v>0</v>
      </c>
      <c r="AF33" s="88">
        <f>+AF8+AF31</f>
        <v>0</v>
      </c>
      <c r="AG33" s="32"/>
      <c r="AH33" s="88">
        <f>+AH8+AH31</f>
        <v>0</v>
      </c>
      <c r="AI33" s="62"/>
      <c r="AJ33" s="90"/>
      <c r="AL33" s="14"/>
      <c r="AM33" s="92">
        <f>+AM8+AM31</f>
        <v>235200</v>
      </c>
      <c r="AN33" s="88">
        <f>+AN8+AN31</f>
        <v>0</v>
      </c>
      <c r="AO33" s="88"/>
      <c r="AP33" s="88">
        <f>+AP8+AP31</f>
        <v>91585.52</v>
      </c>
      <c r="AQ33" s="88">
        <f>+AQ8+AQ31</f>
        <v>0</v>
      </c>
      <c r="AR33" s="88">
        <f>+AR8+AR31</f>
        <v>0</v>
      </c>
      <c r="AS33" s="32"/>
      <c r="AT33" s="88">
        <f>+AT8+AT31</f>
        <v>0</v>
      </c>
      <c r="AU33" s="62"/>
      <c r="AV33" s="90"/>
      <c r="AY33" s="92">
        <f>+AY8+AY31</f>
        <v>0</v>
      </c>
      <c r="AZ33" s="62"/>
      <c r="BA33" s="90"/>
      <c r="BB33" s="88">
        <f t="shared" ref="BB33:BG33" si="25">+BB8+BB31</f>
        <v>0</v>
      </c>
      <c r="BC33" s="88">
        <f t="shared" si="25"/>
        <v>0</v>
      </c>
      <c r="BD33" s="88">
        <f t="shared" si="25"/>
        <v>0</v>
      </c>
      <c r="BE33" s="88">
        <f t="shared" si="25"/>
        <v>0</v>
      </c>
      <c r="BF33" s="88">
        <f t="shared" si="25"/>
        <v>0</v>
      </c>
      <c r="BG33" s="88">
        <f t="shared" si="25"/>
        <v>0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3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0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0</v>
      </c>
      <c r="AL72" s="14"/>
      <c r="AT72" s="121">
        <f>+AT70-AT33</f>
        <v>0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zoomScale="80" zoomScaleNormal="80" workbookViewId="0">
      <selection activeCell="AE25" sqref="AE25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6" hidden="1" customWidth="1" outlineLevel="1"/>
    <col min="4" max="4" width="8" style="186" hidden="1" customWidth="1" outlineLevel="1"/>
    <col min="5" max="5" width="12.5703125" style="186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0" width="15.42578125" style="143" hidden="1" customWidth="1" outlineLevel="1"/>
    <col min="31" max="31" width="15.42578125" style="143" bestFit="1" customWidth="1" collapsed="1"/>
    <col min="32" max="32" width="13.7109375" style="143" bestFit="1" customWidth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198" t="s">
        <v>2</v>
      </c>
      <c r="I1" s="198"/>
      <c r="J1" s="198"/>
      <c r="K1" s="198"/>
      <c r="L1" s="198"/>
      <c r="M1" s="198"/>
      <c r="N1" s="198"/>
      <c r="O1" s="198"/>
      <c r="Q1" s="199" t="s">
        <v>3</v>
      </c>
      <c r="R1" s="199"/>
      <c r="S1" s="199"/>
      <c r="T1" s="199"/>
      <c r="U1" s="199"/>
      <c r="V1" s="199"/>
      <c r="W1" s="199"/>
      <c r="X1" s="199"/>
      <c r="Z1" s="200" t="s">
        <v>4</v>
      </c>
      <c r="AA1" s="200"/>
      <c r="AB1" s="200"/>
      <c r="AC1" s="200"/>
      <c r="AD1" s="200"/>
      <c r="AE1" s="200"/>
      <c r="AF1" s="200"/>
      <c r="AG1" s="200"/>
      <c r="AI1" s="201" t="s">
        <v>5</v>
      </c>
      <c r="AJ1" s="201"/>
      <c r="AK1" s="201"/>
      <c r="AL1" s="201"/>
      <c r="AM1" s="201"/>
      <c r="AN1" s="201"/>
      <c r="AO1" s="201"/>
      <c r="AP1" s="201"/>
      <c r="AQ1" s="201"/>
      <c r="AS1" s="199" t="s">
        <v>6</v>
      </c>
      <c r="AT1" s="199"/>
      <c r="AU1" s="199"/>
      <c r="AV1" s="199"/>
      <c r="AW1" s="199"/>
      <c r="AX1" s="199"/>
      <c r="AY1" s="199"/>
      <c r="AZ1" s="199"/>
    </row>
    <row r="2" spans="1:52" s="191" customFormat="1" ht="33.75" customHeight="1" x14ac:dyDescent="0.2">
      <c r="A2" s="187" t="s">
        <v>70</v>
      </c>
      <c r="B2" s="187" t="s">
        <v>71</v>
      </c>
      <c r="C2" s="188" t="s">
        <v>72</v>
      </c>
      <c r="D2" s="188" t="s">
        <v>73</v>
      </c>
      <c r="E2" s="188" t="s">
        <v>74</v>
      </c>
      <c r="F2" s="189" t="s">
        <v>75</v>
      </c>
      <c r="G2" s="189" t="s">
        <v>76</v>
      </c>
      <c r="H2" s="190" t="s">
        <v>7</v>
      </c>
      <c r="I2" s="190" t="s">
        <v>8</v>
      </c>
      <c r="J2" s="190" t="s">
        <v>77</v>
      </c>
      <c r="K2" s="190" t="s">
        <v>78</v>
      </c>
      <c r="L2" s="190" t="s">
        <v>79</v>
      </c>
      <c r="M2" s="190" t="s">
        <v>80</v>
      </c>
      <c r="N2" s="190" t="s">
        <v>13</v>
      </c>
      <c r="O2" s="190" t="s">
        <v>81</v>
      </c>
      <c r="Q2" s="167" t="s">
        <v>7</v>
      </c>
      <c r="R2" s="167" t="s">
        <v>8</v>
      </c>
      <c r="S2" s="167" t="s">
        <v>77</v>
      </c>
      <c r="T2" s="167" t="s">
        <v>78</v>
      </c>
      <c r="U2" s="167" t="s">
        <v>79</v>
      </c>
      <c r="V2" s="167" t="s">
        <v>80</v>
      </c>
      <c r="W2" s="167" t="s">
        <v>13</v>
      </c>
      <c r="X2" s="167" t="s">
        <v>81</v>
      </c>
      <c r="Z2" s="169" t="s">
        <v>7</v>
      </c>
      <c r="AA2" s="169" t="s">
        <v>8</v>
      </c>
      <c r="AB2" s="169" t="s">
        <v>77</v>
      </c>
      <c r="AC2" s="169" t="s">
        <v>78</v>
      </c>
      <c r="AD2" s="169" t="s">
        <v>79</v>
      </c>
      <c r="AE2" s="169" t="s">
        <v>80</v>
      </c>
      <c r="AF2" s="169" t="s">
        <v>17</v>
      </c>
      <c r="AG2" s="169" t="s">
        <v>81</v>
      </c>
      <c r="AI2" s="171" t="s">
        <v>7</v>
      </c>
      <c r="AJ2" s="171" t="s">
        <v>8</v>
      </c>
      <c r="AK2" s="171" t="s">
        <v>122</v>
      </c>
      <c r="AL2" s="171" t="s">
        <v>77</v>
      </c>
      <c r="AM2" s="171" t="s">
        <v>78</v>
      </c>
      <c r="AN2" s="171" t="s">
        <v>79</v>
      </c>
      <c r="AO2" s="171" t="s">
        <v>80</v>
      </c>
      <c r="AP2" s="171" t="s">
        <v>17</v>
      </c>
      <c r="AQ2" s="175" t="s">
        <v>82</v>
      </c>
      <c r="AR2" s="173"/>
      <c r="AS2" s="167" t="s">
        <v>7</v>
      </c>
      <c r="AT2" s="167" t="s">
        <v>8</v>
      </c>
      <c r="AU2" s="167" t="s">
        <v>77</v>
      </c>
      <c r="AV2" s="167" t="s">
        <v>78</v>
      </c>
      <c r="AW2" s="167" t="s">
        <v>79</v>
      </c>
      <c r="AX2" s="167" t="s">
        <v>80</v>
      </c>
      <c r="AY2" s="167" t="s">
        <v>17</v>
      </c>
      <c r="AZ2" s="184" t="s">
        <v>82</v>
      </c>
    </row>
    <row r="3" spans="1:52" x14ac:dyDescent="0.2">
      <c r="A3" s="192">
        <v>7</v>
      </c>
      <c r="B3" s="143" t="s">
        <v>118</v>
      </c>
      <c r="C3" s="150" t="str">
        <f>MID(B3,5,2)</f>
        <v>00</v>
      </c>
      <c r="D3" s="150" t="str">
        <f>MID(B3,8,2)</f>
        <v>00</v>
      </c>
      <c r="E3" s="150" t="str">
        <f>MID(B3,11,3)</f>
        <v>900</v>
      </c>
      <c r="F3" s="143" t="str">
        <f t="shared" ref="F3:F5" si="0">RIGHT(B3,7)</f>
        <v>7000.06</v>
      </c>
      <c r="G3" s="143" t="s">
        <v>111</v>
      </c>
      <c r="H3" s="141" t="s">
        <v>108</v>
      </c>
      <c r="I3" s="141">
        <v>0</v>
      </c>
      <c r="J3" s="141"/>
      <c r="K3" s="141"/>
      <c r="L3" s="141"/>
      <c r="M3" s="141"/>
      <c r="N3" s="141">
        <v>0</v>
      </c>
      <c r="O3" s="141">
        <f t="shared" ref="O3:O5" si="1">N3-I3</f>
        <v>0</v>
      </c>
      <c r="Q3" s="142">
        <v>0</v>
      </c>
      <c r="R3" s="142">
        <v>0</v>
      </c>
      <c r="S3" s="142"/>
      <c r="T3" s="142"/>
      <c r="U3" s="142"/>
      <c r="V3" s="142"/>
      <c r="W3" s="142">
        <v>0</v>
      </c>
      <c r="X3" s="142">
        <f t="shared" ref="X3:X5" si="2">W3-R3</f>
        <v>0</v>
      </c>
      <c r="Z3" s="174">
        <v>0</v>
      </c>
      <c r="AA3" s="174">
        <v>1060480</v>
      </c>
      <c r="AB3" s="174"/>
      <c r="AC3" s="174"/>
      <c r="AD3" s="174"/>
      <c r="AE3" s="174">
        <v>0</v>
      </c>
      <c r="AF3" s="174">
        <v>0</v>
      </c>
      <c r="AG3" s="174">
        <f t="shared" ref="AG3:AG5" si="3">AF3-AA3</f>
        <v>-1060480</v>
      </c>
      <c r="AI3" s="170">
        <f>IFERROR(VLOOKUP(B3,[2]rptBudgetaryBudgetCrossOrganiza!$A$1:$L$744,4,FALSE),"0")</f>
        <v>0</v>
      </c>
      <c r="AJ3" s="170" t="str">
        <f>IFERROR(VLOOKUP(C3,[2]rptBudgetaryBudgetCrossOrganiza!$A$1:$L$744,6,FALSE),"0")</f>
        <v>0</v>
      </c>
      <c r="AK3" s="172">
        <v>0</v>
      </c>
      <c r="AL3" s="172">
        <f>IFERROR(VLOOKUP(B3,[3]rptBudgetaryBudgetCrossOrganiza!$A$11377:$O$11515,13,FALSE),"0")</f>
        <v>0</v>
      </c>
      <c r="AM3" s="172"/>
      <c r="AN3" s="172"/>
      <c r="AO3" s="172"/>
      <c r="AP3" s="172"/>
      <c r="AQ3" s="172">
        <f t="shared" ref="AQ3:AQ5" si="4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5" si="5">AY3-AT3</f>
        <v>0</v>
      </c>
    </row>
    <row r="4" spans="1:52" x14ac:dyDescent="0.2">
      <c r="A4" s="192">
        <v>6</v>
      </c>
      <c r="B4" s="143" t="s">
        <v>119</v>
      </c>
      <c r="C4" s="150" t="str">
        <f t="shared" ref="C4:C5" si="6">MID(B4,5,2)</f>
        <v>40</v>
      </c>
      <c r="D4" s="150" t="str">
        <f t="shared" ref="D4:D5" si="7">MID(B4,8,2)</f>
        <v>75</v>
      </c>
      <c r="E4" s="150" t="str">
        <f t="shared" ref="E4:E5" si="8">MID(B4,11,3)</f>
        <v>610</v>
      </c>
      <c r="F4" s="143" t="str">
        <f t="shared" si="0"/>
        <v>6280.25</v>
      </c>
      <c r="G4" s="143" t="s">
        <v>112</v>
      </c>
      <c r="H4" s="141" t="s">
        <v>108</v>
      </c>
      <c r="I4" s="141">
        <v>0</v>
      </c>
      <c r="J4" s="141"/>
      <c r="K4" s="141"/>
      <c r="L4" s="141"/>
      <c r="M4" s="141"/>
      <c r="N4" s="141">
        <v>0</v>
      </c>
      <c r="O4" s="141">
        <f t="shared" si="1"/>
        <v>0</v>
      </c>
      <c r="Q4" s="142">
        <v>0</v>
      </c>
      <c r="R4" s="142">
        <v>0</v>
      </c>
      <c r="S4" s="142"/>
      <c r="T4" s="142"/>
      <c r="U4" s="142"/>
      <c r="V4" s="142"/>
      <c r="W4" s="142">
        <v>0</v>
      </c>
      <c r="X4" s="142">
        <f t="shared" si="2"/>
        <v>0</v>
      </c>
      <c r="Z4" s="174">
        <v>0</v>
      </c>
      <c r="AA4" s="174">
        <v>0</v>
      </c>
      <c r="AB4" s="174"/>
      <c r="AC4" s="174"/>
      <c r="AD4" s="174"/>
      <c r="AE4" s="174">
        <v>0</v>
      </c>
      <c r="AF4" s="174"/>
      <c r="AG4" s="174">
        <f t="shared" si="3"/>
        <v>0</v>
      </c>
      <c r="AI4" s="170">
        <f>IFERROR(VLOOKUP(B4,[2]rptBudgetaryBudgetCrossOrganiza!$A$1:$L$744,4,FALSE),"0")</f>
        <v>0</v>
      </c>
      <c r="AJ4" s="170" t="str">
        <f>IFERROR(VLOOKUP(C4,[2]rptBudgetaryBudgetCrossOrganiza!$A$1:$L$744,6,FALSE),"0")</f>
        <v>0</v>
      </c>
      <c r="AK4" s="172">
        <v>0</v>
      </c>
      <c r="AL4" s="172">
        <f>IFERROR(VLOOKUP(B4,[3]rptBudgetaryBudgetCrossOrganiza!$A$11377:$O$11515,13,FALSE),"0")</f>
        <v>0</v>
      </c>
      <c r="AM4" s="172"/>
      <c r="AN4" s="172"/>
      <c r="AO4" s="172"/>
      <c r="AP4" s="172"/>
      <c r="AQ4" s="172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2">
        <v>6</v>
      </c>
      <c r="B5" s="143" t="s">
        <v>120</v>
      </c>
      <c r="C5" s="150" t="str">
        <f t="shared" si="6"/>
        <v>40</v>
      </c>
      <c r="D5" s="150" t="str">
        <f t="shared" si="7"/>
        <v>75</v>
      </c>
      <c r="E5" s="150" t="str">
        <f t="shared" si="8"/>
        <v>620</v>
      </c>
      <c r="F5" s="143" t="str">
        <f t="shared" si="0"/>
        <v>6280.26</v>
      </c>
      <c r="G5" s="143" t="s">
        <v>113</v>
      </c>
      <c r="H5" s="141" t="s">
        <v>108</v>
      </c>
      <c r="I5" s="141">
        <v>0</v>
      </c>
      <c r="J5" s="141"/>
      <c r="K5" s="141"/>
      <c r="L5" s="141"/>
      <c r="M5" s="141"/>
      <c r="N5" s="141">
        <v>0</v>
      </c>
      <c r="O5" s="141">
        <f t="shared" si="1"/>
        <v>0</v>
      </c>
      <c r="Q5" s="142">
        <v>0</v>
      </c>
      <c r="R5" s="142">
        <v>0</v>
      </c>
      <c r="S5" s="142"/>
      <c r="T5" s="142"/>
      <c r="U5" s="142"/>
      <c r="V5" s="142"/>
      <c r="W5" s="142">
        <v>0</v>
      </c>
      <c r="X5" s="142">
        <f t="shared" si="2"/>
        <v>0</v>
      </c>
      <c r="Z5" s="174">
        <v>0</v>
      </c>
      <c r="AA5" s="174">
        <v>0</v>
      </c>
      <c r="AB5" s="174"/>
      <c r="AC5" s="174"/>
      <c r="AD5" s="174"/>
      <c r="AE5" s="174">
        <v>0</v>
      </c>
      <c r="AF5" s="174"/>
      <c r="AG5" s="174">
        <f t="shared" si="3"/>
        <v>0</v>
      </c>
      <c r="AI5" s="170">
        <f>IFERROR(VLOOKUP(B5,[2]rptBudgetaryBudgetCrossOrganiza!$A$1:$L$744,4,FALSE),"0")</f>
        <v>0</v>
      </c>
      <c r="AJ5" s="170" t="str">
        <f>IFERROR(VLOOKUP(C5,[2]rptBudgetaryBudgetCrossOrganiza!$A$1:$L$744,6,FALSE),"0")</f>
        <v>0</v>
      </c>
      <c r="AK5" s="172">
        <v>0</v>
      </c>
      <c r="AL5" s="172">
        <f>IFERROR(VLOOKUP(B5,[3]rptBudgetaryBudgetCrossOrganiza!$A$11377:$O$11515,13,FALSE),"0")</f>
        <v>0</v>
      </c>
      <c r="AM5" s="172"/>
      <c r="AN5" s="172"/>
      <c r="AO5" s="172"/>
      <c r="AP5" s="172"/>
      <c r="AQ5" s="172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H6" s="143">
        <f>SUBTOTAL(9,H3:H5)</f>
        <v>0</v>
      </c>
      <c r="I6" s="143">
        <f>SUBTOTAL(9,I3:I5)</f>
        <v>0</v>
      </c>
      <c r="J6" s="143">
        <f>SUM(J3:J5)</f>
        <v>0</v>
      </c>
      <c r="K6" s="143">
        <f>SUM(K3:K5)</f>
        <v>0</v>
      </c>
      <c r="L6" s="143">
        <f>SUM(L3:L5)</f>
        <v>0</v>
      </c>
      <c r="M6" s="143">
        <f>SUM(M3:M5)</f>
        <v>0</v>
      </c>
      <c r="N6" s="143">
        <f>SUBTOTAL(9,N3:N5)</f>
        <v>0</v>
      </c>
      <c r="O6" s="143">
        <f>SUM(O3:O5)</f>
        <v>0</v>
      </c>
      <c r="Q6" s="143">
        <f t="shared" ref="Q6:W6" si="9">SUBTOTAL(9,Q3:Q5)</f>
        <v>0</v>
      </c>
      <c r="R6" s="143">
        <f t="shared" si="9"/>
        <v>0</v>
      </c>
      <c r="S6" s="143">
        <f t="shared" si="9"/>
        <v>0</v>
      </c>
      <c r="T6" s="143">
        <f t="shared" si="9"/>
        <v>0</v>
      </c>
      <c r="U6" s="143">
        <f t="shared" si="9"/>
        <v>0</v>
      </c>
      <c r="V6" s="143">
        <f t="shared" si="9"/>
        <v>0</v>
      </c>
      <c r="W6" s="143">
        <f t="shared" si="9"/>
        <v>0</v>
      </c>
      <c r="X6" s="143">
        <f>SUM(X3:X5)</f>
        <v>0</v>
      </c>
      <c r="Z6" s="143">
        <f t="shared" ref="Z6:AG6" si="10">SUBTOTAL(9,Z3:Z5)</f>
        <v>0</v>
      </c>
      <c r="AA6" s="143">
        <f t="shared" si="10"/>
        <v>1060480</v>
      </c>
      <c r="AB6" s="143">
        <f t="shared" si="10"/>
        <v>0</v>
      </c>
      <c r="AC6" s="143">
        <f t="shared" si="10"/>
        <v>0</v>
      </c>
      <c r="AD6" s="143">
        <f t="shared" si="10"/>
        <v>0</v>
      </c>
      <c r="AE6" s="143">
        <f t="shared" si="10"/>
        <v>0</v>
      </c>
      <c r="AF6" s="143">
        <f t="shared" si="10"/>
        <v>0</v>
      </c>
      <c r="AG6" s="143">
        <f t="shared" si="10"/>
        <v>-1060480</v>
      </c>
      <c r="AI6" s="143">
        <f t="shared" ref="AI6:AQ6" si="11">SUM(AI3:AI5)</f>
        <v>0</v>
      </c>
      <c r="AJ6" s="143">
        <f t="shared" si="11"/>
        <v>0</v>
      </c>
      <c r="AK6" s="143">
        <f t="shared" si="11"/>
        <v>0</v>
      </c>
      <c r="AL6" s="143">
        <f t="shared" si="11"/>
        <v>0</v>
      </c>
      <c r="AM6" s="143">
        <f t="shared" si="11"/>
        <v>0</v>
      </c>
      <c r="AN6" s="143">
        <f t="shared" si="11"/>
        <v>0</v>
      </c>
      <c r="AO6" s="143">
        <f t="shared" si="11"/>
        <v>0</v>
      </c>
      <c r="AP6" s="143">
        <f t="shared" si="11"/>
        <v>0</v>
      </c>
      <c r="AQ6" s="143">
        <f t="shared" si="11"/>
        <v>0</v>
      </c>
      <c r="AS6" s="143">
        <f t="shared" ref="AS6:AZ6" si="12">SUM(AS3:AS5)</f>
        <v>0</v>
      </c>
      <c r="AT6" s="143">
        <f t="shared" si="12"/>
        <v>0</v>
      </c>
      <c r="AU6" s="143">
        <f t="shared" si="12"/>
        <v>0</v>
      </c>
      <c r="AV6" s="143">
        <f t="shared" si="12"/>
        <v>0</v>
      </c>
      <c r="AW6" s="143">
        <f t="shared" si="12"/>
        <v>0</v>
      </c>
      <c r="AX6" s="143">
        <f t="shared" si="12"/>
        <v>0</v>
      </c>
      <c r="AY6" s="143">
        <f t="shared" si="12"/>
        <v>0</v>
      </c>
      <c r="AZ6" s="143">
        <f t="shared" si="12"/>
        <v>0</v>
      </c>
    </row>
    <row r="8" spans="1:52" x14ac:dyDescent="0.2">
      <c r="I8" s="143">
        <f>H6-I6</f>
        <v>0</v>
      </c>
    </row>
  </sheetData>
  <autoFilter ref="A2:BJ5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"/>
  <sheetViews>
    <sheetView workbookViewId="0">
      <selection activeCell="AC26" sqref="AC26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customWidth="1" outlineLevel="1"/>
    <col min="32" max="32" width="13.7109375" style="131" bestFit="1" customWidth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bestFit="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2" t="s">
        <v>2</v>
      </c>
      <c r="I1" s="202"/>
      <c r="J1" s="202"/>
      <c r="K1" s="202"/>
      <c r="L1" s="202"/>
      <c r="M1" s="202"/>
      <c r="N1" s="202"/>
      <c r="O1" s="145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17</v>
      </c>
      <c r="AG2" s="137" t="s">
        <v>81</v>
      </c>
      <c r="AH2" s="147"/>
      <c r="AI2" s="138" t="s">
        <v>7</v>
      </c>
      <c r="AJ2" s="138" t="s">
        <v>8</v>
      </c>
      <c r="AK2" s="138" t="s">
        <v>122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1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ht="12.6" customHeight="1" x14ac:dyDescent="0.2">
      <c r="A3" s="127">
        <v>1</v>
      </c>
      <c r="B3" s="149" t="s">
        <v>116</v>
      </c>
      <c r="C3" s="150" t="str">
        <f>MID(B3,5,2)</f>
        <v>40</v>
      </c>
      <c r="D3" s="150" t="str">
        <f>MID(B3,8,2)</f>
        <v>75</v>
      </c>
      <c r="E3" s="150" t="str">
        <f>MID(B3,11,3)</f>
        <v>001</v>
      </c>
      <c r="F3" s="129" t="str">
        <f t="shared" ref="F3" si="0">RIGHT(B3,7)</f>
        <v>4500.46</v>
      </c>
      <c r="G3" s="151" t="s">
        <v>117</v>
      </c>
      <c r="H3" s="165">
        <v>2000</v>
      </c>
      <c r="I3" s="165">
        <v>2000</v>
      </c>
      <c r="J3" s="165"/>
      <c r="K3" s="165"/>
      <c r="L3" s="165"/>
      <c r="M3" s="165"/>
      <c r="N3" s="165">
        <v>0</v>
      </c>
      <c r="O3" s="166">
        <f>N3-H3</f>
        <v>-2000</v>
      </c>
      <c r="P3" s="147"/>
      <c r="Q3" s="176">
        <v>2000</v>
      </c>
      <c r="R3" s="176">
        <v>2000</v>
      </c>
      <c r="S3" s="176"/>
      <c r="T3" s="176"/>
      <c r="U3" s="176"/>
      <c r="V3" s="176"/>
      <c r="W3" s="176">
        <v>0</v>
      </c>
      <c r="X3" s="177">
        <f>W3-R3</f>
        <v>-2000</v>
      </c>
      <c r="Y3" s="168"/>
      <c r="Z3" s="178" t="str">
        <f>IFERROR(VLOOKUP($B3,'[4]vlookup template'!$A$3:$Q$14,11,FALSE),"0")</f>
        <v>0</v>
      </c>
      <c r="AA3" s="178"/>
      <c r="AB3" s="178">
        <v>-148396</v>
      </c>
      <c r="AC3" s="178"/>
      <c r="AD3" s="178"/>
      <c r="AE3" s="178"/>
      <c r="AF3" s="178" t="str">
        <f>IFERROR(VLOOKUP($B3,'[4]vlookup template'!$A$3:$Q$14,16,FALSE),"0")</f>
        <v>0</v>
      </c>
      <c r="AG3" s="179">
        <f>AF3-AA3</f>
        <v>0</v>
      </c>
      <c r="AH3" s="168"/>
      <c r="AI3" s="170">
        <f>IFERROR(VLOOKUP(B3,[2]rptBudgetaryBudgetCrossOrganiza!$A$1:$L$744,4,FALSE),"0")</f>
        <v>235200</v>
      </c>
      <c r="AJ3" s="170" t="str">
        <f>IFERROR(VLOOKUP(C3,[2]rptBudgetaryBudgetCrossOrganiza!$A$1:$L$744,6,FALSE),"0")</f>
        <v>0</v>
      </c>
      <c r="AK3" s="170">
        <v>235200</v>
      </c>
      <c r="AL3" s="170">
        <f>IFERROR(VLOOKUP(B3,[5]rptBudgetaryBudgetCrossOrganiza!$A$865:$O$865,13,FALSE),"0")</f>
        <v>91585.52</v>
      </c>
      <c r="AM3" s="170"/>
      <c r="AN3" s="170"/>
      <c r="AO3" s="170"/>
      <c r="AP3" s="170"/>
      <c r="AQ3" s="180">
        <f>AP3-AJ3</f>
        <v>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H4" s="143">
        <f t="shared" ref="H4:O4" si="1">SUM(H3:H3)</f>
        <v>2000</v>
      </c>
      <c r="I4" s="143">
        <f t="shared" si="1"/>
        <v>2000</v>
      </c>
      <c r="J4" s="143">
        <f t="shared" si="1"/>
        <v>0</v>
      </c>
      <c r="K4" s="143">
        <f t="shared" si="1"/>
        <v>0</v>
      </c>
      <c r="L4" s="143">
        <f t="shared" si="1"/>
        <v>0</v>
      </c>
      <c r="M4" s="143">
        <f t="shared" si="1"/>
        <v>0</v>
      </c>
      <c r="N4" s="143">
        <f t="shared" si="1"/>
        <v>0</v>
      </c>
      <c r="O4" s="143">
        <f t="shared" si="1"/>
        <v>-2000</v>
      </c>
      <c r="Q4" s="143">
        <f t="shared" ref="Q4:X4" si="2">SUM(Q3:Q3)</f>
        <v>2000</v>
      </c>
      <c r="R4" s="143">
        <f t="shared" si="2"/>
        <v>2000</v>
      </c>
      <c r="S4" s="143">
        <f t="shared" si="2"/>
        <v>0</v>
      </c>
      <c r="T4" s="143">
        <f t="shared" si="2"/>
        <v>0</v>
      </c>
      <c r="U4" s="143">
        <f t="shared" si="2"/>
        <v>0</v>
      </c>
      <c r="V4" s="143">
        <f t="shared" si="2"/>
        <v>0</v>
      </c>
      <c r="W4" s="143">
        <f t="shared" si="2"/>
        <v>0</v>
      </c>
      <c r="X4" s="143">
        <f t="shared" si="2"/>
        <v>-2000</v>
      </c>
      <c r="Y4" s="143"/>
      <c r="Z4" s="143">
        <f t="shared" ref="Z4:AG4" si="3">SUM(Z3:Z3)</f>
        <v>0</v>
      </c>
      <c r="AA4" s="143">
        <f t="shared" si="3"/>
        <v>0</v>
      </c>
      <c r="AB4" s="143">
        <f t="shared" si="3"/>
        <v>-148396</v>
      </c>
      <c r="AC4" s="143">
        <f t="shared" si="3"/>
        <v>0</v>
      </c>
      <c r="AD4" s="143">
        <f t="shared" si="3"/>
        <v>0</v>
      </c>
      <c r="AE4" s="143">
        <f t="shared" si="3"/>
        <v>0</v>
      </c>
      <c r="AF4" s="143">
        <f t="shared" si="3"/>
        <v>0</v>
      </c>
      <c r="AG4" s="143">
        <f t="shared" si="3"/>
        <v>0</v>
      </c>
      <c r="AH4" s="143"/>
      <c r="AI4" s="143">
        <f>SUM(AI3:AI3)</f>
        <v>235200</v>
      </c>
      <c r="AJ4" s="143">
        <f>SUM(AJ3:AJ3)</f>
        <v>0</v>
      </c>
      <c r="AK4" s="143"/>
      <c r="AL4" s="143">
        <f t="shared" ref="AL4:AQ4" si="4">SUM(AL3:AL3)</f>
        <v>91585.52</v>
      </c>
      <c r="AM4" s="143">
        <f t="shared" si="4"/>
        <v>0</v>
      </c>
      <c r="AN4" s="143">
        <f t="shared" si="4"/>
        <v>0</v>
      </c>
      <c r="AO4" s="143">
        <f t="shared" si="4"/>
        <v>0</v>
      </c>
      <c r="AP4" s="143">
        <f t="shared" si="4"/>
        <v>0</v>
      </c>
      <c r="AQ4" s="143">
        <f t="shared" si="4"/>
        <v>0</v>
      </c>
      <c r="AR4" s="143"/>
      <c r="AS4" s="143">
        <f t="shared" ref="AS4:AZ4" si="5">SUM(AS3:AS3)</f>
        <v>0</v>
      </c>
      <c r="AT4" s="143">
        <f t="shared" si="5"/>
        <v>0</v>
      </c>
      <c r="AU4" s="143">
        <f t="shared" si="5"/>
        <v>0</v>
      </c>
      <c r="AV4" s="143">
        <f t="shared" si="5"/>
        <v>0</v>
      </c>
      <c r="AW4" s="143">
        <f t="shared" si="5"/>
        <v>0</v>
      </c>
      <c r="AX4" s="143">
        <f t="shared" si="5"/>
        <v>0</v>
      </c>
      <c r="AY4" s="143">
        <f t="shared" si="5"/>
        <v>0</v>
      </c>
      <c r="AZ4" s="143">
        <f t="shared" si="5"/>
        <v>0</v>
      </c>
      <c r="BA4" s="143"/>
      <c r="BB4" s="143"/>
      <c r="BC4" s="143"/>
      <c r="BD4" s="143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83</v>
      </c>
      <c r="C1" s="152"/>
    </row>
    <row r="2" spans="1:22" x14ac:dyDescent="0.25">
      <c r="A2" s="152" t="s">
        <v>84</v>
      </c>
      <c r="C2" s="152"/>
      <c r="D2" s="154" t="s">
        <v>85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86</v>
      </c>
      <c r="C4" s="152"/>
    </row>
    <row r="5" spans="1:22" x14ac:dyDescent="0.25">
      <c r="B5" s="152"/>
      <c r="C5" s="152" t="s">
        <v>87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88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89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90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91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92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93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94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95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96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97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98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99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99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100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101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102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103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104</v>
      </c>
    </row>
    <row r="26" spans="1:20" x14ac:dyDescent="0.25">
      <c r="B26" s="153"/>
      <c r="C26" s="152" t="s">
        <v>105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D21" sqref="D21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QD2UCF5UJE4V-2141839551-55</_dlc_DocId>
    <_dlc_DocIdUrl xmlns="7184055b-e5ea-4162-8b19-ace5c644b73a">
      <Url>http://intranet2/finance/_layouts/15/DocIdRedir.aspx?ID=QD2UCF5UJE4V-2141839551-55</Url>
      <Description>QD2UCF5UJE4V-2141839551-55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E0FE3E3-598D-4F1C-80ED-FD8E8173B31B}"/>
</file>

<file path=customXml/itemProps2.xml><?xml version="1.0" encoding="utf-8"?>
<ds:datastoreItem xmlns:ds="http://schemas.openxmlformats.org/officeDocument/2006/customXml" ds:itemID="{B10C0D05-2266-4A05-B75E-595D2B26C011}"/>
</file>

<file path=customXml/itemProps3.xml><?xml version="1.0" encoding="utf-8"?>
<ds:datastoreItem xmlns:ds="http://schemas.openxmlformats.org/officeDocument/2006/customXml" ds:itemID="{95374F0D-D672-48F1-8682-BBB0B4AB4AA7}"/>
</file>

<file path=customXml/itemProps4.xml><?xml version="1.0" encoding="utf-8"?>
<ds:datastoreItem xmlns:ds="http://schemas.openxmlformats.org/officeDocument/2006/customXml" ds:itemID="{2FD77460-F634-420D-8AE0-42D344B77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2020-11-03T23:54:15Z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d8f81950-73a8-408d-91d7-6c6b5bed4ec5</vt:lpwstr>
  </property>
</Properties>
</file>