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persons/person.xml" ContentType="application/vnd.ms-excel.perso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City Clerk/"/>
    </mc:Choice>
  </mc:AlternateContent>
  <bookViews>
    <workbookView xWindow="-105" yWindow="-105" windowWidth="23145" windowHeight="9015" tabRatio="838" activeTab="1"/>
  </bookViews>
  <sheets>
    <sheet name="City Clerk" sheetId="54" r:id="rId1"/>
    <sheet name="Baseline" sheetId="55" r:id="rId2"/>
    <sheet name="New Requests" sheetId="45" r:id="rId3"/>
    <sheet name="Baseline Codes" sheetId="47" state="hidden" r:id="rId4"/>
    <sheet name="Sheet1" sheetId="57" state="hidden" r:id="rId5"/>
    <sheet name="Projections Cheat Sheet" sheetId="56" r:id="rId6"/>
  </sheets>
  <externalReferences>
    <externalReference r:id="rId7"/>
    <externalReference r:id="rId8"/>
    <externalReference r:id="rId9"/>
  </externalReferences>
  <definedNames>
    <definedName name="_xlnm._FilterDatabase" localSheetId="1" hidden="1">Baseline!$A$3:$AZ$68</definedName>
    <definedName name="_xlnm._FilterDatabase" localSheetId="3" hidden="1">'Baseline Codes'!$B$1:$C$118</definedName>
    <definedName name="Departments">[1]Sheet3!$A$1:$A$16</definedName>
    <definedName name="_xlnm.Print_Area" localSheetId="0">'City Clerk'!$C$3:$AN$45</definedName>
    <definedName name="_xlnm.Print_Area" localSheetId="2">'New Requests'!$A$1:$V$23</definedName>
    <definedName name="_xlnm.Print_Titles" localSheetId="0">'City Clerk'!$3:$9</definedName>
    <definedName name="Service_Levels" localSheetId="2">'New Requests'!$AA$4:$AA$6</definedName>
    <definedName name="Service_Levels">'[2]New Requests'!$U$4:$U$6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" i="55" l="1"/>
  <c r="AL6" i="55"/>
  <c r="AL7" i="55"/>
  <c r="AL8" i="55"/>
  <c r="AL9" i="55"/>
  <c r="AL10" i="55"/>
  <c r="AL11" i="55"/>
  <c r="AL12" i="55"/>
  <c r="AL13" i="55"/>
  <c r="AL14" i="55"/>
  <c r="AL15" i="55"/>
  <c r="AL16" i="55"/>
  <c r="AL17" i="55"/>
  <c r="AL18" i="55"/>
  <c r="AL19" i="55"/>
  <c r="AL20" i="55"/>
  <c r="AL21" i="55"/>
  <c r="AL22" i="55"/>
  <c r="AL23" i="55"/>
  <c r="AL24" i="55"/>
  <c r="AL25" i="55"/>
  <c r="AL26" i="55"/>
  <c r="AL27" i="55"/>
  <c r="AL28" i="55"/>
  <c r="AL29" i="55"/>
  <c r="AL30" i="55"/>
  <c r="AL31" i="55"/>
  <c r="AL32" i="55"/>
  <c r="AL33" i="55"/>
  <c r="AL34" i="55"/>
  <c r="AL35" i="55"/>
  <c r="AL36" i="55"/>
  <c r="AL37" i="55"/>
  <c r="AL38" i="55"/>
  <c r="AL39" i="55"/>
  <c r="AL40" i="55"/>
  <c r="AL41" i="55"/>
  <c r="AL42" i="55"/>
  <c r="AL43" i="55"/>
  <c r="AL44" i="55"/>
  <c r="AL45" i="55"/>
  <c r="AL46" i="55"/>
  <c r="AL47" i="55"/>
  <c r="AL48" i="55"/>
  <c r="AL49" i="55"/>
  <c r="AL50" i="55"/>
  <c r="AL51" i="55"/>
  <c r="AL52" i="55"/>
  <c r="AL53" i="55"/>
  <c r="AL54" i="55"/>
  <c r="AL55" i="55"/>
  <c r="AL56" i="55"/>
  <c r="AL57" i="55"/>
  <c r="AL58" i="55"/>
  <c r="AL59" i="55"/>
  <c r="AL60" i="55"/>
  <c r="AL61" i="55"/>
  <c r="AL62" i="55"/>
  <c r="AL63" i="55"/>
  <c r="AL64" i="55"/>
  <c r="AL65" i="55"/>
  <c r="AL66" i="55"/>
  <c r="AL67" i="55"/>
  <c r="AL68" i="55"/>
  <c r="AL4" i="55"/>
  <c r="AK69" i="55" l="1"/>
  <c r="AK33" i="55"/>
  <c r="AK34" i="55"/>
  <c r="AK35" i="55"/>
  <c r="AK36" i="55"/>
  <c r="AK37" i="55"/>
  <c r="AK38" i="55"/>
  <c r="AK39" i="55"/>
  <c r="AK40" i="55"/>
  <c r="AK41" i="55"/>
  <c r="AK42" i="55"/>
  <c r="AK43" i="55"/>
  <c r="AK44" i="55"/>
  <c r="AK45" i="55"/>
  <c r="AK46" i="55"/>
  <c r="AK47" i="55"/>
  <c r="AK48" i="55"/>
  <c r="AK49" i="55"/>
  <c r="AK50" i="55"/>
  <c r="AK51" i="55"/>
  <c r="AK52" i="55"/>
  <c r="AK53" i="55"/>
  <c r="AK54" i="55"/>
  <c r="AK55" i="55"/>
  <c r="AK56" i="55"/>
  <c r="AK57" i="55"/>
  <c r="AK58" i="55"/>
  <c r="AK59" i="55"/>
  <c r="AK60" i="55"/>
  <c r="AK61" i="55"/>
  <c r="AK62" i="55"/>
  <c r="AK63" i="55"/>
  <c r="AK64" i="55"/>
  <c r="AK65" i="55"/>
  <c r="AK66" i="55"/>
  <c r="AK67" i="55"/>
  <c r="AK68" i="55"/>
  <c r="AK5" i="55"/>
  <c r="AK6" i="55"/>
  <c r="AK7" i="55"/>
  <c r="AK8" i="55"/>
  <c r="AK9" i="55"/>
  <c r="AK10" i="55"/>
  <c r="AK11" i="55"/>
  <c r="AK12" i="55"/>
  <c r="AK13" i="55"/>
  <c r="AK14" i="55"/>
  <c r="AK15" i="55"/>
  <c r="AK16" i="55"/>
  <c r="AK17" i="55"/>
  <c r="AK18" i="55"/>
  <c r="AK19" i="55"/>
  <c r="AK20" i="55"/>
  <c r="AK21" i="55"/>
  <c r="AK22" i="55"/>
  <c r="AK23" i="55"/>
  <c r="AK4" i="55"/>
  <c r="AK32" i="55"/>
  <c r="AK31" i="55"/>
  <c r="AK30" i="55"/>
  <c r="AK29" i="55"/>
  <c r="AK28" i="55"/>
  <c r="AK27" i="55"/>
  <c r="AK26" i="55"/>
  <c r="AK25" i="55"/>
  <c r="AF33" i="54" l="1"/>
  <c r="AG33" i="54"/>
  <c r="AF34" i="54"/>
  <c r="AG34" i="54"/>
  <c r="AF35" i="54"/>
  <c r="AG35" i="54"/>
  <c r="AF36" i="54"/>
  <c r="AG36" i="54"/>
  <c r="AF27" i="54"/>
  <c r="AG27" i="54"/>
  <c r="AF28" i="54"/>
  <c r="AG28" i="54"/>
  <c r="AF29" i="54"/>
  <c r="AG29" i="54"/>
  <c r="AF30" i="54"/>
  <c r="AG30" i="54"/>
  <c r="AF21" i="54"/>
  <c r="AG21" i="54"/>
  <c r="AH21" i="54"/>
  <c r="AF22" i="54"/>
  <c r="AG22" i="54"/>
  <c r="AH22" i="54"/>
  <c r="AF23" i="54"/>
  <c r="AG23" i="54"/>
  <c r="AH23" i="54"/>
  <c r="AF24" i="54"/>
  <c r="AG24" i="54"/>
  <c r="AH24" i="54"/>
  <c r="AH25" i="54" l="1"/>
  <c r="AF25" i="54"/>
  <c r="AF14" i="54"/>
  <c r="AG37" i="54"/>
  <c r="AG25" i="54"/>
  <c r="AF12" i="54"/>
  <c r="AF31" i="54"/>
  <c r="AF37" i="54"/>
  <c r="AF11" i="54"/>
  <c r="AF13" i="54"/>
  <c r="AF39" i="54" l="1"/>
  <c r="AF15" i="54"/>
  <c r="AE33" i="54"/>
  <c r="AH33" i="54"/>
  <c r="AI33" i="54"/>
  <c r="AJ33" i="54"/>
  <c r="AK33" i="54"/>
  <c r="AE34" i="54"/>
  <c r="AH34" i="54"/>
  <c r="AI34" i="54"/>
  <c r="AJ34" i="54"/>
  <c r="AK34" i="54"/>
  <c r="AE35" i="54"/>
  <c r="AH35" i="54"/>
  <c r="AI35" i="54"/>
  <c r="AJ35" i="54"/>
  <c r="AK35" i="54"/>
  <c r="AE36" i="54"/>
  <c r="AH36" i="54"/>
  <c r="AI36" i="54"/>
  <c r="AJ36" i="54"/>
  <c r="AK36" i="54"/>
  <c r="AE27" i="54"/>
  <c r="AH27" i="54"/>
  <c r="AI27" i="54"/>
  <c r="AJ27" i="54"/>
  <c r="AK27" i="54"/>
  <c r="AE28" i="54"/>
  <c r="AH28" i="54"/>
  <c r="AI28" i="54"/>
  <c r="AJ28" i="54"/>
  <c r="AK28" i="54"/>
  <c r="AE29" i="54"/>
  <c r="AH29" i="54"/>
  <c r="AI29" i="54"/>
  <c r="AJ29" i="54"/>
  <c r="AK29" i="54"/>
  <c r="AE30" i="54"/>
  <c r="AH30" i="54"/>
  <c r="AI30" i="54"/>
  <c r="AJ30" i="54"/>
  <c r="AK30" i="54"/>
  <c r="AE21" i="54"/>
  <c r="AI21" i="54"/>
  <c r="AJ21" i="54"/>
  <c r="AK21" i="54"/>
  <c r="AE22" i="54"/>
  <c r="AI22" i="54"/>
  <c r="AJ22" i="54"/>
  <c r="AK22" i="54"/>
  <c r="AE23" i="54"/>
  <c r="AI23" i="54"/>
  <c r="AJ23" i="54"/>
  <c r="AK23" i="54"/>
  <c r="AE24" i="54"/>
  <c r="AI24" i="54"/>
  <c r="AJ24" i="54"/>
  <c r="AK24" i="54"/>
  <c r="AD36" i="54"/>
  <c r="AD35" i="54"/>
  <c r="AD34" i="54"/>
  <c r="AD33" i="54"/>
  <c r="AD30" i="54"/>
  <c r="AD29" i="54"/>
  <c r="AD28" i="54"/>
  <c r="AD27" i="54"/>
  <c r="AD22" i="54"/>
  <c r="AD23" i="54"/>
  <c r="AD24" i="54"/>
  <c r="AD21" i="54"/>
  <c r="AQ10" i="55"/>
  <c r="AQ14" i="55"/>
  <c r="AQ16" i="55"/>
  <c r="AQ22" i="55"/>
  <c r="AQ30" i="55"/>
  <c r="AQ34" i="55"/>
  <c r="AQ38" i="55"/>
  <c r="AQ48" i="55"/>
  <c r="AQ50" i="55"/>
  <c r="AQ54" i="55"/>
  <c r="AQ6" i="55"/>
  <c r="AL69" i="55"/>
  <c r="AM69" i="55"/>
  <c r="AN69" i="55"/>
  <c r="AO69" i="55"/>
  <c r="AP69" i="55"/>
  <c r="AI69" i="55"/>
  <c r="T33" i="54"/>
  <c r="U33" i="54"/>
  <c r="V33" i="54"/>
  <c r="W33" i="54"/>
  <c r="X33" i="54"/>
  <c r="Y33" i="54"/>
  <c r="T34" i="54"/>
  <c r="U34" i="54"/>
  <c r="V34" i="54"/>
  <c r="W34" i="54"/>
  <c r="X34" i="54"/>
  <c r="Y34" i="54"/>
  <c r="T35" i="54"/>
  <c r="U35" i="54"/>
  <c r="V35" i="54"/>
  <c r="W35" i="54"/>
  <c r="X35" i="54"/>
  <c r="Y35" i="54"/>
  <c r="T36" i="54"/>
  <c r="U36" i="54"/>
  <c r="V36" i="54"/>
  <c r="W36" i="54"/>
  <c r="X36" i="54"/>
  <c r="Y36" i="54"/>
  <c r="S34" i="54"/>
  <c r="S35" i="54"/>
  <c r="S36" i="54"/>
  <c r="S33" i="54"/>
  <c r="T27" i="54"/>
  <c r="U27" i="54"/>
  <c r="V27" i="54"/>
  <c r="W27" i="54"/>
  <c r="X27" i="54"/>
  <c r="Y27" i="54"/>
  <c r="T28" i="54"/>
  <c r="U28" i="54"/>
  <c r="V28" i="54"/>
  <c r="W28" i="54"/>
  <c r="X28" i="54"/>
  <c r="Y28" i="54"/>
  <c r="T29" i="54"/>
  <c r="U29" i="54"/>
  <c r="V29" i="54"/>
  <c r="W29" i="54"/>
  <c r="X29" i="54"/>
  <c r="Y29" i="54"/>
  <c r="T30" i="54"/>
  <c r="U30" i="54"/>
  <c r="V30" i="54"/>
  <c r="W30" i="54"/>
  <c r="X30" i="54"/>
  <c r="Y30" i="54"/>
  <c r="S27" i="54"/>
  <c r="T21" i="54"/>
  <c r="U21" i="54"/>
  <c r="V21" i="54"/>
  <c r="W21" i="54"/>
  <c r="X21" i="54"/>
  <c r="Y21" i="54"/>
  <c r="T22" i="54"/>
  <c r="U22" i="54"/>
  <c r="V22" i="54"/>
  <c r="W22" i="54"/>
  <c r="X22" i="54"/>
  <c r="Y22" i="54"/>
  <c r="T23" i="54"/>
  <c r="U23" i="54"/>
  <c r="V23" i="54"/>
  <c r="W23" i="54"/>
  <c r="X23" i="54"/>
  <c r="Y23" i="54"/>
  <c r="T24" i="54"/>
  <c r="U24" i="54"/>
  <c r="V24" i="54"/>
  <c r="W24" i="54"/>
  <c r="X24" i="54"/>
  <c r="Y24" i="54"/>
  <c r="S22" i="54"/>
  <c r="S23" i="54"/>
  <c r="S24" i="54"/>
  <c r="S21" i="54"/>
  <c r="D7" i="55"/>
  <c r="E7" i="55" s="1"/>
  <c r="F7" i="55" s="1"/>
  <c r="C7" i="55"/>
  <c r="AB69" i="55"/>
  <c r="AC69" i="55"/>
  <c r="AD69" i="55"/>
  <c r="AE69" i="55"/>
  <c r="AB71" i="55"/>
  <c r="AC71" i="55"/>
  <c r="AD71" i="55"/>
  <c r="AE71" i="55"/>
  <c r="C60" i="55"/>
  <c r="D60" i="55"/>
  <c r="E60" i="55" s="1"/>
  <c r="F60" i="55" s="1"/>
  <c r="C61" i="55"/>
  <c r="D61" i="55"/>
  <c r="E61" i="55" s="1"/>
  <c r="I22" i="54"/>
  <c r="J22" i="54"/>
  <c r="K22" i="54"/>
  <c r="L22" i="54"/>
  <c r="M22" i="54"/>
  <c r="N22" i="54"/>
  <c r="O22" i="54"/>
  <c r="I23" i="54"/>
  <c r="J23" i="54"/>
  <c r="K23" i="54"/>
  <c r="L23" i="54"/>
  <c r="M23" i="54"/>
  <c r="N23" i="54"/>
  <c r="O23" i="54"/>
  <c r="I24" i="54"/>
  <c r="J24" i="54"/>
  <c r="K24" i="54"/>
  <c r="L24" i="54"/>
  <c r="M24" i="54"/>
  <c r="N24" i="54"/>
  <c r="O24" i="54"/>
  <c r="J21" i="54"/>
  <c r="K21" i="54"/>
  <c r="K11" i="54" s="1"/>
  <c r="L21" i="54"/>
  <c r="L11" i="54" s="1"/>
  <c r="M21" i="54"/>
  <c r="M11" i="54" s="1"/>
  <c r="N21" i="54"/>
  <c r="N11" i="54" s="1"/>
  <c r="O21" i="54"/>
  <c r="O36" i="54"/>
  <c r="O35" i="54"/>
  <c r="O34" i="54"/>
  <c r="O33" i="54"/>
  <c r="O30" i="54"/>
  <c r="O29" i="54"/>
  <c r="O28" i="54"/>
  <c r="O27" i="54"/>
  <c r="X4" i="55"/>
  <c r="X5" i="55"/>
  <c r="W69" i="55"/>
  <c r="X13" i="55"/>
  <c r="X17" i="55"/>
  <c r="X21" i="55"/>
  <c r="X29" i="55"/>
  <c r="X33" i="55"/>
  <c r="X36" i="55"/>
  <c r="X37" i="55"/>
  <c r="X41" i="55"/>
  <c r="X44" i="55"/>
  <c r="X45" i="55"/>
  <c r="X49" i="55"/>
  <c r="X52" i="55"/>
  <c r="X53" i="55"/>
  <c r="X57" i="55"/>
  <c r="X61" i="55"/>
  <c r="X62" i="55"/>
  <c r="R69" i="55"/>
  <c r="X66" i="55"/>
  <c r="S69" i="55"/>
  <c r="T69" i="55"/>
  <c r="U69" i="55"/>
  <c r="V69" i="55"/>
  <c r="Q69" i="55"/>
  <c r="C66" i="55"/>
  <c r="D66" i="55"/>
  <c r="E66" i="55" s="1"/>
  <c r="F66" i="55" s="1"/>
  <c r="AP71" i="55"/>
  <c r="AQ8" i="55"/>
  <c r="AQ9" i="55"/>
  <c r="AQ11" i="55"/>
  <c r="AQ15" i="55"/>
  <c r="AQ17" i="55"/>
  <c r="AQ18" i="55"/>
  <c r="AQ19" i="55"/>
  <c r="AQ24" i="55"/>
  <c r="AQ25" i="55"/>
  <c r="AQ26" i="55"/>
  <c r="AQ27" i="55"/>
  <c r="AQ32" i="55"/>
  <c r="AQ33" i="55"/>
  <c r="AQ35" i="55"/>
  <c r="AQ40" i="55"/>
  <c r="AQ41" i="55"/>
  <c r="AQ42" i="55"/>
  <c r="AQ43" i="55"/>
  <c r="AQ46" i="55"/>
  <c r="AQ49" i="55"/>
  <c r="AQ51" i="55"/>
  <c r="AQ56" i="55"/>
  <c r="AQ57" i="55"/>
  <c r="AQ58" i="55"/>
  <c r="AQ59" i="55"/>
  <c r="AQ63" i="55"/>
  <c r="AQ65" i="55"/>
  <c r="AQ66" i="55"/>
  <c r="AQ67" i="55"/>
  <c r="AQ68" i="55"/>
  <c r="J71" i="55"/>
  <c r="K71" i="55"/>
  <c r="L71" i="55"/>
  <c r="M71" i="55"/>
  <c r="O9" i="55"/>
  <c r="D9" i="55"/>
  <c r="E9" i="55" s="1"/>
  <c r="F9" i="55" s="1"/>
  <c r="C9" i="55"/>
  <c r="C4" i="55"/>
  <c r="D4" i="55"/>
  <c r="E4" i="55" s="1"/>
  <c r="F4" i="55" s="1"/>
  <c r="C5" i="55"/>
  <c r="D5" i="55"/>
  <c r="E5" i="55" s="1"/>
  <c r="F5" i="55" s="1"/>
  <c r="J69" i="55"/>
  <c r="K69" i="55"/>
  <c r="L69" i="55"/>
  <c r="M69" i="55"/>
  <c r="G36" i="54"/>
  <c r="G34" i="54"/>
  <c r="G30" i="54"/>
  <c r="G27" i="54"/>
  <c r="G24" i="54"/>
  <c r="G22" i="54"/>
  <c r="O74" i="55"/>
  <c r="AZ74" i="55"/>
  <c r="AZ68" i="55"/>
  <c r="AZ67" i="55"/>
  <c r="AZ66" i="55"/>
  <c r="AZ65" i="55"/>
  <c r="AZ64" i="55"/>
  <c r="AZ63" i="55"/>
  <c r="AZ62" i="55"/>
  <c r="AZ61" i="55"/>
  <c r="AZ59" i="55"/>
  <c r="AZ58" i="55"/>
  <c r="AZ57" i="55"/>
  <c r="AZ56" i="55"/>
  <c r="AZ55" i="55"/>
  <c r="AZ54" i="55"/>
  <c r="AZ53" i="55"/>
  <c r="AZ52" i="55"/>
  <c r="AZ51" i="55"/>
  <c r="AZ50" i="55"/>
  <c r="AZ49" i="55"/>
  <c r="AZ48" i="55"/>
  <c r="AZ47" i="55"/>
  <c r="AZ46" i="55"/>
  <c r="AZ45" i="55"/>
  <c r="AZ44" i="55"/>
  <c r="AZ43" i="55"/>
  <c r="AZ42" i="55"/>
  <c r="AZ41" i="55"/>
  <c r="AZ40" i="55"/>
  <c r="AZ39" i="55"/>
  <c r="AZ38" i="55"/>
  <c r="AZ37" i="55"/>
  <c r="AZ36" i="55"/>
  <c r="AZ35" i="55"/>
  <c r="AZ34" i="55"/>
  <c r="AZ33" i="55"/>
  <c r="AZ32" i="55"/>
  <c r="AZ31" i="55"/>
  <c r="AZ30" i="55"/>
  <c r="AZ29" i="55"/>
  <c r="AZ28" i="55"/>
  <c r="AZ27" i="55"/>
  <c r="AZ26" i="55"/>
  <c r="AZ25" i="55"/>
  <c r="AZ24" i="55"/>
  <c r="AZ23" i="55"/>
  <c r="AZ22" i="55"/>
  <c r="AZ21" i="55"/>
  <c r="AZ20" i="55"/>
  <c r="AZ19" i="55"/>
  <c r="AZ18" i="55"/>
  <c r="AZ17" i="55"/>
  <c r="AZ16" i="55"/>
  <c r="AZ15" i="55"/>
  <c r="AZ14" i="55"/>
  <c r="AZ13" i="55"/>
  <c r="AZ12" i="55"/>
  <c r="AZ11" i="55"/>
  <c r="AZ10" i="55"/>
  <c r="AZ8" i="55"/>
  <c r="AZ6" i="55"/>
  <c r="AQ74" i="55"/>
  <c r="AM74" i="55"/>
  <c r="AL74" i="55"/>
  <c r="AO71" i="55"/>
  <c r="AN71" i="55"/>
  <c r="AM71" i="55"/>
  <c r="AL71" i="55"/>
  <c r="AG74" i="55"/>
  <c r="X8" i="55"/>
  <c r="X10" i="55"/>
  <c r="X11" i="55"/>
  <c r="X12" i="55"/>
  <c r="X14" i="55"/>
  <c r="X15" i="55"/>
  <c r="X16" i="55"/>
  <c r="X18" i="55"/>
  <c r="X19" i="55"/>
  <c r="X20" i="55"/>
  <c r="X22" i="55"/>
  <c r="X23" i="55"/>
  <c r="X24" i="55"/>
  <c r="X26" i="55"/>
  <c r="X27" i="55"/>
  <c r="X28" i="55"/>
  <c r="X30" i="55"/>
  <c r="X31" i="55"/>
  <c r="X32" i="55"/>
  <c r="X34" i="55"/>
  <c r="X35" i="55"/>
  <c r="X38" i="55"/>
  <c r="X39" i="55"/>
  <c r="X40" i="55"/>
  <c r="X42" i="55"/>
  <c r="X43" i="55"/>
  <c r="X46" i="55"/>
  <c r="X47" i="55"/>
  <c r="X48" i="55"/>
  <c r="X50" i="55"/>
  <c r="X51" i="55"/>
  <c r="X54" i="55"/>
  <c r="X55" i="55"/>
  <c r="X56" i="55"/>
  <c r="X58" i="55"/>
  <c r="X59" i="55"/>
  <c r="X63" i="55"/>
  <c r="X64" i="55"/>
  <c r="X65" i="55"/>
  <c r="X6" i="55"/>
  <c r="D8" i="55"/>
  <c r="E8" i="55" s="1"/>
  <c r="D10" i="55"/>
  <c r="E10" i="55" s="1"/>
  <c r="D11" i="55"/>
  <c r="E11" i="55" s="1"/>
  <c r="D12" i="55"/>
  <c r="E12" i="55" s="1"/>
  <c r="D13" i="55"/>
  <c r="E13" i="55" s="1"/>
  <c r="D14" i="55"/>
  <c r="E14" i="55" s="1"/>
  <c r="D15" i="55"/>
  <c r="E15" i="55" s="1"/>
  <c r="D16" i="55"/>
  <c r="E16" i="55" s="1"/>
  <c r="D17" i="55"/>
  <c r="E17" i="55" s="1"/>
  <c r="D18" i="55"/>
  <c r="E18" i="55" s="1"/>
  <c r="D19" i="55"/>
  <c r="E19" i="55" s="1"/>
  <c r="D20" i="55"/>
  <c r="E20" i="55" s="1"/>
  <c r="D21" i="55"/>
  <c r="E21" i="55" s="1"/>
  <c r="D22" i="55"/>
  <c r="E22" i="55" s="1"/>
  <c r="D23" i="55"/>
  <c r="E23" i="55" s="1"/>
  <c r="D24" i="55"/>
  <c r="E24" i="55" s="1"/>
  <c r="D25" i="55"/>
  <c r="E25" i="55" s="1"/>
  <c r="D26" i="55"/>
  <c r="E26" i="55" s="1"/>
  <c r="D27" i="55"/>
  <c r="E27" i="55" s="1"/>
  <c r="D28" i="55"/>
  <c r="E28" i="55" s="1"/>
  <c r="D29" i="55"/>
  <c r="E29" i="55" s="1"/>
  <c r="D30" i="55"/>
  <c r="E30" i="55" s="1"/>
  <c r="D31" i="55"/>
  <c r="E31" i="55" s="1"/>
  <c r="D32" i="55"/>
  <c r="E32" i="55" s="1"/>
  <c r="D33" i="55"/>
  <c r="E33" i="55" s="1"/>
  <c r="D34" i="55"/>
  <c r="E34" i="55" s="1"/>
  <c r="D35" i="55"/>
  <c r="E35" i="55" s="1"/>
  <c r="D36" i="55"/>
  <c r="E36" i="55" s="1"/>
  <c r="D37" i="55"/>
  <c r="E37" i="55" s="1"/>
  <c r="D38" i="55"/>
  <c r="E38" i="55" s="1"/>
  <c r="D39" i="55"/>
  <c r="E39" i="55" s="1"/>
  <c r="D40" i="55"/>
  <c r="E40" i="55" s="1"/>
  <c r="D41" i="55"/>
  <c r="E41" i="55" s="1"/>
  <c r="D42" i="55"/>
  <c r="E42" i="55" s="1"/>
  <c r="D43" i="55"/>
  <c r="E43" i="55" s="1"/>
  <c r="D44" i="55"/>
  <c r="E44" i="55" s="1"/>
  <c r="D45" i="55"/>
  <c r="E45" i="55" s="1"/>
  <c r="D46" i="55"/>
  <c r="E46" i="55" s="1"/>
  <c r="D47" i="55"/>
  <c r="E47" i="55" s="1"/>
  <c r="D48" i="55"/>
  <c r="E48" i="55" s="1"/>
  <c r="D49" i="55"/>
  <c r="E49" i="55" s="1"/>
  <c r="D50" i="55"/>
  <c r="E50" i="55" s="1"/>
  <c r="D51" i="55"/>
  <c r="E51" i="55" s="1"/>
  <c r="D52" i="55"/>
  <c r="E52" i="55" s="1"/>
  <c r="D53" i="55"/>
  <c r="E53" i="55" s="1"/>
  <c r="D54" i="55"/>
  <c r="E54" i="55" s="1"/>
  <c r="D55" i="55"/>
  <c r="E55" i="55" s="1"/>
  <c r="D56" i="55"/>
  <c r="E56" i="55" s="1"/>
  <c r="D57" i="55"/>
  <c r="E57" i="55" s="1"/>
  <c r="D58" i="55"/>
  <c r="E58" i="55" s="1"/>
  <c r="D59" i="55"/>
  <c r="E59" i="55" s="1"/>
  <c r="D62" i="55"/>
  <c r="E62" i="55" s="1"/>
  <c r="D63" i="55"/>
  <c r="E63" i="55" s="1"/>
  <c r="D64" i="55"/>
  <c r="E64" i="55" s="1"/>
  <c r="D65" i="55"/>
  <c r="E65" i="55" s="1"/>
  <c r="D67" i="55"/>
  <c r="E67" i="55" s="1"/>
  <c r="D68" i="55"/>
  <c r="E68" i="55" s="1"/>
  <c r="D6" i="55"/>
  <c r="E6" i="55" s="1"/>
  <c r="C53" i="55"/>
  <c r="AF16" i="54" l="1"/>
  <c r="Y11" i="54"/>
  <c r="AD25" i="54"/>
  <c r="AD31" i="54"/>
  <c r="AD37" i="54"/>
  <c r="Z21" i="54"/>
  <c r="AA21" i="54" s="1"/>
  <c r="Z33" i="54"/>
  <c r="AA33" i="54" s="1"/>
  <c r="Y25" i="54"/>
  <c r="AL28" i="54"/>
  <c r="AM28" i="54" s="1"/>
  <c r="Y31" i="54"/>
  <c r="Y37" i="54"/>
  <c r="AG31" i="54"/>
  <c r="AG39" i="54" s="1"/>
  <c r="AE25" i="54"/>
  <c r="AL27" i="54"/>
  <c r="AM27" i="54" s="1"/>
  <c r="AE31" i="54"/>
  <c r="AE37" i="54"/>
  <c r="W37" i="54"/>
  <c r="AE11" i="54"/>
  <c r="X11" i="54"/>
  <c r="AL21" i="54"/>
  <c r="V37" i="54"/>
  <c r="AG11" i="54"/>
  <c r="AJ25" i="54"/>
  <c r="AK25" i="54"/>
  <c r="AI25" i="54"/>
  <c r="AJ31" i="54"/>
  <c r="AI31" i="54"/>
  <c r="AH31" i="54"/>
  <c r="AH37" i="54"/>
  <c r="AK31" i="54"/>
  <c r="AH11" i="54"/>
  <c r="AK37" i="54"/>
  <c r="AJ37" i="54"/>
  <c r="AI11" i="54"/>
  <c r="AI37" i="54"/>
  <c r="AK11" i="54"/>
  <c r="AJ11" i="54"/>
  <c r="AD11" i="54"/>
  <c r="AJ69" i="55"/>
  <c r="AQ5" i="55"/>
  <c r="AQ4" i="55"/>
  <c r="T37" i="54"/>
  <c r="Z27" i="54"/>
  <c r="AA27" i="54" s="1"/>
  <c r="X37" i="54"/>
  <c r="U37" i="54"/>
  <c r="V11" i="54"/>
  <c r="U11" i="54"/>
  <c r="W25" i="54"/>
  <c r="U25" i="54"/>
  <c r="V31" i="54"/>
  <c r="T31" i="54"/>
  <c r="U31" i="54"/>
  <c r="W11" i="54"/>
  <c r="X25" i="54"/>
  <c r="X31" i="54"/>
  <c r="V25" i="54"/>
  <c r="W31" i="54"/>
  <c r="T25" i="54"/>
  <c r="T11" i="54"/>
  <c r="S11" i="54"/>
  <c r="S25" i="54"/>
  <c r="AG8" i="55"/>
  <c r="AG53" i="55"/>
  <c r="AG42" i="55"/>
  <c r="AG45" i="55"/>
  <c r="AG24" i="55"/>
  <c r="AG4" i="55"/>
  <c r="AG30" i="55"/>
  <c r="O11" i="54"/>
  <c r="X68" i="55"/>
  <c r="X67" i="55"/>
  <c r="X25" i="55"/>
  <c r="J11" i="54"/>
  <c r="O4" i="55"/>
  <c r="O5" i="55"/>
  <c r="N71" i="55"/>
  <c r="AI71" i="55"/>
  <c r="AI73" i="55" s="1"/>
  <c r="AQ47" i="55"/>
  <c r="AQ64" i="55"/>
  <c r="AQ55" i="55"/>
  <c r="AQ39" i="55"/>
  <c r="AQ31" i="55"/>
  <c r="AQ23" i="55"/>
  <c r="AQ53" i="55"/>
  <c r="AQ45" i="55"/>
  <c r="AQ37" i="55"/>
  <c r="AQ29" i="55"/>
  <c r="AQ21" i="55"/>
  <c r="AQ13" i="55"/>
  <c r="AQ62" i="55"/>
  <c r="AQ61" i="55"/>
  <c r="AQ52" i="55"/>
  <c r="AQ44" i="55"/>
  <c r="AQ36" i="55"/>
  <c r="AQ28" i="55"/>
  <c r="AQ20" i="55"/>
  <c r="AQ12" i="55"/>
  <c r="AJ71" i="55"/>
  <c r="AJ73" i="55" s="1"/>
  <c r="O10" i="55"/>
  <c r="N69" i="55"/>
  <c r="O46" i="55"/>
  <c r="G29" i="54"/>
  <c r="O25" i="55"/>
  <c r="G28" i="54"/>
  <c r="G12" i="54" s="1"/>
  <c r="G33" i="54"/>
  <c r="G23" i="54"/>
  <c r="G21" i="54"/>
  <c r="G35" i="54"/>
  <c r="G14" i="54"/>
  <c r="O34" i="55"/>
  <c r="O45" i="55"/>
  <c r="O27" i="55"/>
  <c r="O11" i="55"/>
  <c r="O26" i="55"/>
  <c r="O8" i="55"/>
  <c r="O17" i="55"/>
  <c r="O33" i="55"/>
  <c r="O24" i="55"/>
  <c r="O15" i="55"/>
  <c r="O16" i="55"/>
  <c r="O32" i="55"/>
  <c r="O14" i="55"/>
  <c r="O48" i="55"/>
  <c r="O39" i="55"/>
  <c r="O13" i="55"/>
  <c r="O37" i="55"/>
  <c r="O18" i="55"/>
  <c r="O42" i="55"/>
  <c r="O23" i="55"/>
  <c r="O47" i="55"/>
  <c r="O38" i="55"/>
  <c r="O29" i="55"/>
  <c r="O21" i="55"/>
  <c r="O43" i="55"/>
  <c r="O59" i="55"/>
  <c r="O35" i="55"/>
  <c r="O40" i="55"/>
  <c r="O68" i="55"/>
  <c r="O65" i="55"/>
  <c r="O63" i="55"/>
  <c r="O62" i="55"/>
  <c r="O53" i="55"/>
  <c r="O56" i="55"/>
  <c r="O44" i="55"/>
  <c r="O36" i="55"/>
  <c r="O28" i="55"/>
  <c r="O20" i="55"/>
  <c r="O12" i="55"/>
  <c r="O19" i="55"/>
  <c r="O49" i="55"/>
  <c r="O6" i="55"/>
  <c r="AZ71" i="55"/>
  <c r="AZ75" i="55" s="1"/>
  <c r="AZ69" i="55"/>
  <c r="AE39" i="54" l="1"/>
  <c r="AM21" i="54"/>
  <c r="AH39" i="54"/>
  <c r="AJ39" i="54"/>
  <c r="AI39" i="54"/>
  <c r="AK39" i="54"/>
  <c r="AG54" i="55"/>
  <c r="AG14" i="55"/>
  <c r="AG68" i="55"/>
  <c r="AG36" i="55"/>
  <c r="AG7" i="55"/>
  <c r="AG67" i="55"/>
  <c r="AG21" i="55"/>
  <c r="AG13" i="55"/>
  <c r="AF69" i="55"/>
  <c r="AG46" i="55"/>
  <c r="AG64" i="55"/>
  <c r="AG29" i="55"/>
  <c r="AG32" i="55"/>
  <c r="AG19" i="55"/>
  <c r="AG37" i="55"/>
  <c r="AG20" i="55"/>
  <c r="AG6" i="55"/>
  <c r="AG62" i="55"/>
  <c r="AG47" i="55"/>
  <c r="AG63" i="55"/>
  <c r="AG56" i="55"/>
  <c r="AG55" i="55"/>
  <c r="AG40" i="55"/>
  <c r="AG27" i="55"/>
  <c r="AF71" i="55"/>
  <c r="AG18" i="55"/>
  <c r="AG17" i="55"/>
  <c r="AG35" i="55"/>
  <c r="AG28" i="55"/>
  <c r="AA69" i="55"/>
  <c r="AG48" i="55"/>
  <c r="AG38" i="55"/>
  <c r="AG51" i="55"/>
  <c r="AG44" i="55"/>
  <c r="AG15" i="55"/>
  <c r="AG61" i="55"/>
  <c r="AG34" i="55"/>
  <c r="AG33" i="55"/>
  <c r="AG66" i="55"/>
  <c r="AG5" i="55"/>
  <c r="AG26" i="55"/>
  <c r="AG23" i="55"/>
  <c r="AG11" i="55"/>
  <c r="AG49" i="55"/>
  <c r="AG39" i="55"/>
  <c r="AG31" i="55"/>
  <c r="AG16" i="55"/>
  <c r="AG58" i="55"/>
  <c r="AG57" i="55"/>
  <c r="AG22" i="55"/>
  <c r="AA71" i="55"/>
  <c r="AG50" i="55"/>
  <c r="AG25" i="55"/>
  <c r="AG43" i="55"/>
  <c r="AG52" i="55"/>
  <c r="AG65" i="55"/>
  <c r="AG41" i="55"/>
  <c r="AG59" i="55"/>
  <c r="AG10" i="55"/>
  <c r="AG9" i="55"/>
  <c r="AG12" i="55"/>
  <c r="Z71" i="55"/>
  <c r="Z69" i="55"/>
  <c r="P21" i="54"/>
  <c r="Q21" i="54" s="1"/>
  <c r="AQ69" i="55"/>
  <c r="H71" i="55"/>
  <c r="AQ71" i="55"/>
  <c r="AQ75" i="55" s="1"/>
  <c r="I71" i="55"/>
  <c r="I21" i="54"/>
  <c r="I11" i="54" s="1"/>
  <c r="H69" i="55"/>
  <c r="I69" i="55"/>
  <c r="G11" i="54"/>
  <c r="G13" i="54"/>
  <c r="O30" i="55"/>
  <c r="O51" i="55"/>
  <c r="O41" i="55"/>
  <c r="O22" i="55"/>
  <c r="O54" i="55"/>
  <c r="O66" i="55"/>
  <c r="O50" i="55"/>
  <c r="O31" i="55"/>
  <c r="O58" i="55"/>
  <c r="O52" i="55"/>
  <c r="O57" i="55"/>
  <c r="O55" i="55"/>
  <c r="O67" i="55"/>
  <c r="O61" i="55"/>
  <c r="O64" i="55"/>
  <c r="AZ73" i="55"/>
  <c r="AG71" i="55" l="1"/>
  <c r="AG75" i="55" s="1"/>
  <c r="AG69" i="55"/>
  <c r="O71" i="55"/>
  <c r="O75" i="55" s="1"/>
  <c r="O69" i="55"/>
  <c r="V16" i="45" l="1"/>
  <c r="V15" i="45"/>
  <c r="V14" i="45"/>
  <c r="V13" i="45"/>
  <c r="V12" i="45"/>
  <c r="Y12" i="54" l="1"/>
  <c r="Y14" i="54"/>
  <c r="Y13" i="54"/>
  <c r="F10" i="56"/>
  <c r="K2" i="56"/>
  <c r="K1" i="56"/>
  <c r="T75" i="55"/>
  <c r="S75" i="55"/>
  <c r="AC74" i="55"/>
  <c r="AB74" i="55"/>
  <c r="X74" i="55"/>
  <c r="AY71" i="55"/>
  <c r="AX71" i="55"/>
  <c r="AW71" i="55"/>
  <c r="AV71" i="55"/>
  <c r="AU71" i="55"/>
  <c r="AT71" i="55"/>
  <c r="AH71" i="55"/>
  <c r="Y71" i="55"/>
  <c r="X71" i="55"/>
  <c r="V71" i="55"/>
  <c r="U71" i="55"/>
  <c r="T71" i="55"/>
  <c r="S71" i="55"/>
  <c r="R71" i="55"/>
  <c r="Q71" i="55"/>
  <c r="AY69" i="55"/>
  <c r="AX69" i="55"/>
  <c r="AW69" i="55"/>
  <c r="AV69" i="55"/>
  <c r="AU69" i="55"/>
  <c r="AT69" i="55"/>
  <c r="X69" i="55"/>
  <c r="D69" i="55"/>
  <c r="C69" i="55"/>
  <c r="C68" i="55"/>
  <c r="C67" i="55"/>
  <c r="C65" i="55"/>
  <c r="C64" i="55"/>
  <c r="C63" i="55"/>
  <c r="C62" i="55"/>
  <c r="C59" i="55"/>
  <c r="C58" i="55"/>
  <c r="C57" i="55"/>
  <c r="C56" i="55"/>
  <c r="C55" i="55"/>
  <c r="C54" i="55"/>
  <c r="C52" i="55"/>
  <c r="C51" i="55"/>
  <c r="C50" i="55"/>
  <c r="C49" i="55"/>
  <c r="C48" i="55"/>
  <c r="C47" i="55"/>
  <c r="C46" i="55"/>
  <c r="C45" i="55"/>
  <c r="C44" i="55"/>
  <c r="C43" i="55"/>
  <c r="C42" i="55"/>
  <c r="C41" i="55"/>
  <c r="C40" i="55"/>
  <c r="C39" i="55"/>
  <c r="C38" i="55"/>
  <c r="C37" i="55"/>
  <c r="C36" i="55"/>
  <c r="C35" i="55"/>
  <c r="C34" i="55"/>
  <c r="C33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C8" i="55"/>
  <c r="C6" i="55"/>
  <c r="AD43" i="54"/>
  <c r="S43" i="54"/>
  <c r="N36" i="54"/>
  <c r="M36" i="54"/>
  <c r="L36" i="54"/>
  <c r="K36" i="54"/>
  <c r="J36" i="54"/>
  <c r="I36" i="54"/>
  <c r="N35" i="54"/>
  <c r="M35" i="54"/>
  <c r="L35" i="54"/>
  <c r="K35" i="54"/>
  <c r="J35" i="54"/>
  <c r="I35" i="54"/>
  <c r="N34" i="54"/>
  <c r="M34" i="54"/>
  <c r="L34" i="54"/>
  <c r="K34" i="54"/>
  <c r="J34" i="54"/>
  <c r="I34" i="54"/>
  <c r="S30" i="54"/>
  <c r="N30" i="54"/>
  <c r="M30" i="54"/>
  <c r="L30" i="54"/>
  <c r="K30" i="54"/>
  <c r="J30" i="54"/>
  <c r="I30" i="54"/>
  <c r="S29" i="54"/>
  <c r="N29" i="54"/>
  <c r="M29" i="54"/>
  <c r="L29" i="54"/>
  <c r="K29" i="54"/>
  <c r="J29" i="54"/>
  <c r="I29" i="54"/>
  <c r="Z28" i="54"/>
  <c r="S28" i="54"/>
  <c r="N28" i="54"/>
  <c r="M28" i="54"/>
  <c r="L28" i="54"/>
  <c r="K28" i="54"/>
  <c r="J28" i="54"/>
  <c r="I28" i="54"/>
  <c r="S31" i="54" l="1"/>
  <c r="S37" i="54"/>
  <c r="AE13" i="54"/>
  <c r="AH12" i="54"/>
  <c r="AH14" i="54"/>
  <c r="AI12" i="54"/>
  <c r="AI14" i="54"/>
  <c r="S12" i="54"/>
  <c r="K13" i="54"/>
  <c r="N12" i="54"/>
  <c r="W13" i="54"/>
  <c r="X13" i="54"/>
  <c r="T14" i="54"/>
  <c r="T12" i="54"/>
  <c r="AJ12" i="54"/>
  <c r="AJ14" i="54"/>
  <c r="O12" i="54"/>
  <c r="L13" i="54"/>
  <c r="AG13" i="54"/>
  <c r="V14" i="54"/>
  <c r="AK14" i="54"/>
  <c r="AH13" i="54"/>
  <c r="AK12" i="54"/>
  <c r="AI13" i="54"/>
  <c r="AE12" i="54"/>
  <c r="U13" i="54"/>
  <c r="AJ13" i="54"/>
  <c r="AE14" i="54"/>
  <c r="AG12" i="54"/>
  <c r="V13" i="54"/>
  <c r="AK13" i="54"/>
  <c r="AG14" i="54"/>
  <c r="L12" i="54"/>
  <c r="I13" i="54"/>
  <c r="N14" i="54"/>
  <c r="I14" i="54"/>
  <c r="U12" i="54"/>
  <c r="U14" i="54"/>
  <c r="W12" i="54"/>
  <c r="W14" i="54"/>
  <c r="V12" i="54"/>
  <c r="X12" i="54"/>
  <c r="T13" i="54"/>
  <c r="X14" i="54"/>
  <c r="S14" i="54"/>
  <c r="S13" i="54"/>
  <c r="J12" i="54"/>
  <c r="O13" i="54"/>
  <c r="L14" i="54"/>
  <c r="K12" i="54"/>
  <c r="M14" i="54"/>
  <c r="I12" i="54"/>
  <c r="N13" i="54"/>
  <c r="K14" i="54"/>
  <c r="M13" i="54"/>
  <c r="J14" i="54"/>
  <c r="M12" i="54"/>
  <c r="J13" i="54"/>
  <c r="O14" i="54"/>
  <c r="Z22" i="54"/>
  <c r="O25" i="54"/>
  <c r="K37" i="54"/>
  <c r="M37" i="54"/>
  <c r="N25" i="54"/>
  <c r="L37" i="54"/>
  <c r="I25" i="54"/>
  <c r="N37" i="54"/>
  <c r="J25" i="54"/>
  <c r="K25" i="54"/>
  <c r="L25" i="54"/>
  <c r="M25" i="54"/>
  <c r="I37" i="54"/>
  <c r="J37" i="54"/>
  <c r="O37" i="54"/>
  <c r="G37" i="54"/>
  <c r="G25" i="54"/>
  <c r="V75" i="55"/>
  <c r="F28" i="55"/>
  <c r="F32" i="55"/>
  <c r="F36" i="55"/>
  <c r="F40" i="55"/>
  <c r="K31" i="54"/>
  <c r="F25" i="55"/>
  <c r="F47" i="55"/>
  <c r="F64" i="55"/>
  <c r="F18" i="55"/>
  <c r="F34" i="55"/>
  <c r="F38" i="55"/>
  <c r="F42" i="55"/>
  <c r="F50" i="55"/>
  <c r="F67" i="55"/>
  <c r="L31" i="54"/>
  <c r="O31" i="54"/>
  <c r="P23" i="54"/>
  <c r="F26" i="55"/>
  <c r="X75" i="55"/>
  <c r="F46" i="55"/>
  <c r="G31" i="54"/>
  <c r="P30" i="54"/>
  <c r="Q30" i="54" s="1"/>
  <c r="F29" i="55"/>
  <c r="P35" i="54"/>
  <c r="Q35" i="54" s="1"/>
  <c r="F49" i="55"/>
  <c r="F8" i="55"/>
  <c r="F48" i="55"/>
  <c r="F58" i="55"/>
  <c r="F63" i="55"/>
  <c r="F65" i="55"/>
  <c r="F13" i="55"/>
  <c r="U75" i="55"/>
  <c r="I31" i="54"/>
  <c r="M31" i="54"/>
  <c r="P24" i="54"/>
  <c r="P28" i="54"/>
  <c r="Q28" i="54" s="1"/>
  <c r="P29" i="54"/>
  <c r="Q29" i="54" s="1"/>
  <c r="P36" i="54"/>
  <c r="Q36" i="54" s="1"/>
  <c r="F10" i="55"/>
  <c r="F12" i="55"/>
  <c r="F21" i="55"/>
  <c r="F59" i="55"/>
  <c r="AA28" i="54"/>
  <c r="Z36" i="54"/>
  <c r="AA36" i="54" s="1"/>
  <c r="Z24" i="54"/>
  <c r="Z29" i="54"/>
  <c r="AA29" i="54" s="1"/>
  <c r="Z30" i="54"/>
  <c r="AA30" i="54" s="1"/>
  <c r="J31" i="54"/>
  <c r="N31" i="54"/>
  <c r="Z23" i="54"/>
  <c r="P34" i="54"/>
  <c r="Z35" i="54"/>
  <c r="AA35" i="54" s="1"/>
  <c r="P22" i="54"/>
  <c r="F15" i="55"/>
  <c r="F41" i="55"/>
  <c r="F19" i="55"/>
  <c r="F31" i="55"/>
  <c r="F14" i="55"/>
  <c r="F20" i="55"/>
  <c r="F23" i="55"/>
  <c r="F30" i="55"/>
  <c r="F39" i="55"/>
  <c r="F57" i="55"/>
  <c r="F35" i="55"/>
  <c r="F54" i="55"/>
  <c r="F6" i="55"/>
  <c r="F16" i="55"/>
  <c r="F17" i="55"/>
  <c r="F24" i="55"/>
  <c r="F33" i="55"/>
  <c r="F43" i="55"/>
  <c r="F53" i="55"/>
  <c r="F44" i="55"/>
  <c r="F45" i="55"/>
  <c r="F51" i="55"/>
  <c r="F56" i="55"/>
  <c r="F11" i="55"/>
  <c r="F22" i="55"/>
  <c r="F27" i="55"/>
  <c r="F37" i="55"/>
  <c r="F52" i="55"/>
  <c r="F61" i="55"/>
  <c r="F62" i="55"/>
  <c r="F68" i="55"/>
  <c r="F55" i="55"/>
  <c r="Z25" i="54" l="1"/>
  <c r="Z31" i="54"/>
  <c r="AA31" i="54" s="1"/>
  <c r="U39" i="54"/>
  <c r="AQ73" i="55"/>
  <c r="AM73" i="55"/>
  <c r="AP73" i="55"/>
  <c r="AN73" i="55"/>
  <c r="AO73" i="55"/>
  <c r="T39" i="54"/>
  <c r="AA73" i="55" s="1"/>
  <c r="W39" i="54"/>
  <c r="AD73" i="55" s="1"/>
  <c r="V39" i="54"/>
  <c r="AC73" i="55" s="1"/>
  <c r="Z12" i="54"/>
  <c r="AA12" i="54" s="1"/>
  <c r="Z13" i="54"/>
  <c r="AA13" i="54" s="1"/>
  <c r="X39" i="54"/>
  <c r="AG73" i="55" s="1"/>
  <c r="S39" i="54"/>
  <c r="AA24" i="54"/>
  <c r="P11" i="54"/>
  <c r="Q23" i="54"/>
  <c r="P12" i="54"/>
  <c r="Q12" i="54" s="1"/>
  <c r="Q24" i="54"/>
  <c r="P13" i="54"/>
  <c r="Q13" i="54" s="1"/>
  <c r="G39" i="54"/>
  <c r="M39" i="54"/>
  <c r="J39" i="54"/>
  <c r="N39" i="54"/>
  <c r="I39" i="54"/>
  <c r="L39" i="54"/>
  <c r="K39" i="54"/>
  <c r="O39" i="54"/>
  <c r="X73" i="55" s="1"/>
  <c r="G15" i="54"/>
  <c r="AE15" i="54"/>
  <c r="AG15" i="54"/>
  <c r="AG16" i="54" s="1"/>
  <c r="AK15" i="54"/>
  <c r="AJ15" i="54"/>
  <c r="M15" i="54"/>
  <c r="X15" i="54"/>
  <c r="I15" i="54"/>
  <c r="K15" i="54"/>
  <c r="T15" i="54"/>
  <c r="AH15" i="54"/>
  <c r="U15" i="54"/>
  <c r="AI15" i="54"/>
  <c r="N15" i="54"/>
  <c r="L15" i="54"/>
  <c r="AA22" i="54"/>
  <c r="Y15" i="54"/>
  <c r="W15" i="54"/>
  <c r="V15" i="54"/>
  <c r="P31" i="54"/>
  <c r="Q31" i="54" s="1"/>
  <c r="S15" i="54"/>
  <c r="O15" i="54"/>
  <c r="AA23" i="54"/>
  <c r="Q34" i="54"/>
  <c r="P37" i="54"/>
  <c r="Q37" i="54" s="1"/>
  <c r="Y39" i="54"/>
  <c r="Z34" i="54"/>
  <c r="Q22" i="54"/>
  <c r="P25" i="54"/>
  <c r="J15" i="54"/>
  <c r="AA34" i="54" l="1"/>
  <c r="Z37" i="54"/>
  <c r="AA37" i="54" s="1"/>
  <c r="AK16" i="54"/>
  <c r="Z11" i="54"/>
  <c r="AI16" i="54"/>
  <c r="AH16" i="54"/>
  <c r="AE16" i="54"/>
  <c r="P14" i="54"/>
  <c r="Q14" i="54" s="1"/>
  <c r="AJ16" i="54"/>
  <c r="S16" i="54"/>
  <c r="P39" i="54"/>
  <c r="Q39" i="54" s="1"/>
  <c r="I16" i="54"/>
  <c r="M16" i="54"/>
  <c r="T16" i="54"/>
  <c r="K16" i="54"/>
  <c r="N16" i="54"/>
  <c r="V16" i="54"/>
  <c r="O16" i="54"/>
  <c r="W16" i="54"/>
  <c r="L16" i="54"/>
  <c r="G16" i="54"/>
  <c r="X16" i="54"/>
  <c r="AE73" i="55"/>
  <c r="U16" i="54"/>
  <c r="AB73" i="55"/>
  <c r="S45" i="54"/>
  <c r="Z73" i="55"/>
  <c r="J16" i="54"/>
  <c r="Q11" i="54"/>
  <c r="Q25" i="54"/>
  <c r="Y16" i="54"/>
  <c r="AA25" i="54" l="1"/>
  <c r="Z14" i="54"/>
  <c r="AA14" i="54" s="1"/>
  <c r="P15" i="54"/>
  <c r="P16" i="54" s="1"/>
  <c r="Z39" i="54"/>
  <c r="AA39" i="54" s="1"/>
  <c r="AA11" i="54"/>
  <c r="Z15" i="54" l="1"/>
  <c r="Z16" i="54" s="1"/>
  <c r="Q15" i="54"/>
  <c r="AA15" i="54" l="1"/>
  <c r="V22" i="45"/>
  <c r="V21" i="45"/>
  <c r="V20" i="45"/>
  <c r="V19" i="45"/>
  <c r="V18" i="45"/>
  <c r="V17" i="45"/>
  <c r="T23" i="45" l="1"/>
  <c r="R23" i="45"/>
  <c r="AS8" i="55" l="1"/>
  <c r="AS49" i="55"/>
  <c r="AS57" i="55"/>
  <c r="AS15" i="55"/>
  <c r="AS26" i="55"/>
  <c r="AS47" i="55"/>
  <c r="AS52" i="55"/>
  <c r="AS58" i="55"/>
  <c r="AS64" i="55"/>
  <c r="AS11" i="55"/>
  <c r="AS38" i="55"/>
  <c r="AS48" i="55"/>
  <c r="AS27" i="55"/>
  <c r="AS65" i="55"/>
  <c r="AS23" i="55"/>
  <c r="AS44" i="55"/>
  <c r="AS55" i="55"/>
  <c r="AS40" i="55"/>
  <c r="AS24" i="55"/>
  <c r="AS46" i="55"/>
  <c r="AS18" i="55"/>
  <c r="AS50" i="55"/>
  <c r="V23" i="45"/>
  <c r="AS51" i="55" l="1"/>
  <c r="AS61" i="55"/>
  <c r="AS32" i="55"/>
  <c r="AS37" i="55"/>
  <c r="AS45" i="55"/>
  <c r="AS31" i="55"/>
  <c r="AS59" i="55"/>
  <c r="AS42" i="55"/>
  <c r="AS43" i="55"/>
  <c r="AS30" i="55"/>
  <c r="AS56" i="55"/>
  <c r="AS35" i="55"/>
  <c r="AS53" i="55"/>
  <c r="AS54" i="55"/>
  <c r="AS34" i="55"/>
  <c r="AS63" i="55"/>
  <c r="AS41" i="55"/>
  <c r="AS33" i="55"/>
  <c r="AS62" i="55"/>
  <c r="AS39" i="55"/>
  <c r="AS13" i="55"/>
  <c r="AS20" i="55"/>
  <c r="AS12" i="55"/>
  <c r="AS22" i="55"/>
  <c r="AS21" i="55"/>
  <c r="AS19" i="55"/>
  <c r="AS28" i="55"/>
  <c r="AS68" i="55"/>
  <c r="AS17" i="55"/>
  <c r="AS25" i="55"/>
  <c r="AS36" i="55"/>
  <c r="AS10" i="55"/>
  <c r="AS66" i="55"/>
  <c r="AS14" i="55"/>
  <c r="AS67" i="55"/>
  <c r="AS16" i="55"/>
  <c r="AL30" i="54" l="1"/>
  <c r="AM30" i="54" s="1"/>
  <c r="AL36" i="54"/>
  <c r="AM36" i="54" s="1"/>
  <c r="AS29" i="55"/>
  <c r="AL35" i="54"/>
  <c r="AM35" i="54" s="1"/>
  <c r="AL29" i="54"/>
  <c r="AM29" i="54" l="1"/>
  <c r="AL31" i="54"/>
  <c r="AM31" i="54" s="1"/>
  <c r="AL24" i="54"/>
  <c r="AD14" i="54"/>
  <c r="AL34" i="54"/>
  <c r="AS6" i="55"/>
  <c r="AM34" i="54" l="1"/>
  <c r="AL37" i="54"/>
  <c r="AM37" i="54" s="1"/>
  <c r="AL23" i="54"/>
  <c r="AD13" i="54"/>
  <c r="AM24" i="54"/>
  <c r="AL13" i="54"/>
  <c r="AM13" i="54" s="1"/>
  <c r="AS71" i="55"/>
  <c r="AS69" i="55"/>
  <c r="AD12" i="54"/>
  <c r="AM23" i="54" l="1"/>
  <c r="AL12" i="54"/>
  <c r="AM12" i="54" s="1"/>
  <c r="AL22" i="54"/>
  <c r="AD15" i="54"/>
  <c r="AD39" i="54"/>
  <c r="AL73" i="55" s="1"/>
  <c r="AL11" i="54" l="1"/>
  <c r="AL25" i="54"/>
  <c r="AL39" i="54" s="1"/>
  <c r="AD16" i="54"/>
  <c r="AD19" i="54" s="1"/>
  <c r="AM22" i="54"/>
  <c r="AL14" i="54" l="1"/>
  <c r="AM14" i="54" s="1"/>
  <c r="AL15" i="54"/>
  <c r="AM25" i="54"/>
  <c r="AM11" i="54"/>
  <c r="AD45" i="54"/>
  <c r="AS73" i="55"/>
  <c r="AL16" i="54" l="1"/>
  <c r="AM39" i="54"/>
  <c r="AM15" i="54"/>
</calcChain>
</file>

<file path=xl/sharedStrings.xml><?xml version="1.0" encoding="utf-8"?>
<sst xmlns="http://schemas.openxmlformats.org/spreadsheetml/2006/main" count="3713" uniqueCount="1520">
  <si>
    <t>Actual</t>
  </si>
  <si>
    <t>Expenditures</t>
  </si>
  <si>
    <t>Administration</t>
  </si>
  <si>
    <t>Current Budget</t>
  </si>
  <si>
    <t>Year End Projection</t>
  </si>
  <si>
    <t>Account</t>
  </si>
  <si>
    <t>Mapping</t>
  </si>
  <si>
    <t>FY 2017-18</t>
  </si>
  <si>
    <t>Account Number</t>
  </si>
  <si>
    <t>Category</t>
  </si>
  <si>
    <t>Description</t>
  </si>
  <si>
    <t>Year to Date 
Period 3</t>
  </si>
  <si>
    <t>DEPT</t>
  </si>
  <si>
    <t>CALC</t>
  </si>
  <si>
    <t>Year to Date 
Period 6</t>
  </si>
  <si>
    <t>Year to Date 
Period 9</t>
  </si>
  <si>
    <t>Year to Date 
Period 12</t>
  </si>
  <si>
    <t>SHOW</t>
  </si>
  <si>
    <t>PRINT?</t>
  </si>
  <si>
    <t>WHAT TO DO?</t>
  </si>
  <si>
    <t>Budget Vs. Projection
(over)/under</t>
  </si>
  <si>
    <t>SUCCESSOR-RDA ADMINISTRTN</t>
  </si>
  <si>
    <t>INVENTORY ADJUSTMENTS</t>
  </si>
  <si>
    <t>SALARIES REGULAR</t>
  </si>
  <si>
    <t>SALARIES-PART TIME/TEMP</t>
  </si>
  <si>
    <t>REGULAR - OVERTIME</t>
  </si>
  <si>
    <t>VACATION SELL BACK</t>
  </si>
  <si>
    <t>EMPLOYEE SEPARATION PAY</t>
  </si>
  <si>
    <t>ADDITIONAL PAY</t>
  </si>
  <si>
    <t>RETIREMENT</t>
  </si>
  <si>
    <t>DEFERRED COMPENSATION</t>
  </si>
  <si>
    <t>MEDICARE</t>
  </si>
  <si>
    <t>HEALTH/DENTAL/VISION</t>
  </si>
  <si>
    <t>L/T DISABILITY INSURANCE</t>
  </si>
  <si>
    <t>LIFE INSURANCE</t>
  </si>
  <si>
    <t>WORKER'S COMPENSATION</t>
  </si>
  <si>
    <t>UNEMPLOYMENT INSURANCE</t>
  </si>
  <si>
    <t>CELL PHONE ALLOWANCE</t>
  </si>
  <si>
    <t>VACANCY SAVINGS</t>
  </si>
  <si>
    <t>TELEPHONE</t>
  </si>
  <si>
    <t>CONTRACTUAL EMPLOYEES</t>
  </si>
  <si>
    <t>MAINT &amp; REPAIR SERVICES</t>
  </si>
  <si>
    <t>UNIFORM/LAUNDRY SERVICES</t>
  </si>
  <si>
    <t>DUPLICATION/COPY COSTS</t>
  </si>
  <si>
    <t>INSURANCE PREMIUMS</t>
  </si>
  <si>
    <t>OFFICE EQUIPMENT RENTAL</t>
  </si>
  <si>
    <t>COMPUTER/TECH/OPER SUPPRT</t>
  </si>
  <si>
    <t>OTHER RENTALS</t>
  </si>
  <si>
    <t>TELEPHONE RENTAL</t>
  </si>
  <si>
    <t>PUBLICITY &amp; ADVERTISING</t>
  </si>
  <si>
    <t>PRINTING &amp; MAPPING</t>
  </si>
  <si>
    <t>POSTAGE/MAILING SERVICES</t>
  </si>
  <si>
    <t>SPECIAL REPORTS</t>
  </si>
  <si>
    <t>PROCESSING FEES</t>
  </si>
  <si>
    <t>LEGAL SERVICES</t>
  </si>
  <si>
    <t>COMPUTER/PROGRAMMING SVCS</t>
  </si>
  <si>
    <t>TRAINING SERVICES</t>
  </si>
  <si>
    <t>PROF &amp; SPECIAL SERVICES</t>
  </si>
  <si>
    <t>OTHER SERVICES</t>
  </si>
  <si>
    <t>PROPERTY TAX ADMIN CHRG</t>
  </si>
  <si>
    <t>UUT AUDIT CNTRCT CHARGES</t>
  </si>
  <si>
    <t>SALES/USE TAX AUDIT CONTR</t>
  </si>
  <si>
    <t>SALES TAX ADMIN-STATE CHG</t>
  </si>
  <si>
    <t>BUS TAX COMPLIANCE/AUDIT</t>
  </si>
  <si>
    <t>PROPERTY TAX AUDIT CONTR</t>
  </si>
  <si>
    <t>ELECTION COSTS</t>
  </si>
  <si>
    <t>MATERIALS AND SUPPLIES</t>
  </si>
  <si>
    <t>COMPUTER SOFTWARE</t>
  </si>
  <si>
    <t>SUBSCRIPTION-PERIODICAL</t>
  </si>
  <si>
    <t>MERCHANDISE FOR RESALE</t>
  </si>
  <si>
    <t>NON-CAPITAL ASSETS</t>
  </si>
  <si>
    <t>TRAINING</t>
  </si>
  <si>
    <t>MEETINGS &amp; TRAVEL</t>
  </si>
  <si>
    <t>MEMBERSHIPS</t>
  </si>
  <si>
    <t>CAR MILEAGE REIMBURSEMENT</t>
  </si>
  <si>
    <t>TAXES</t>
  </si>
  <si>
    <t>INDIRECT COST ALLOCATION</t>
  </si>
  <si>
    <t>INTEREST EXPENSE</t>
  </si>
  <si>
    <t>MISCELLANEOUS REFUNDS</t>
  </si>
  <si>
    <t>CONTINGENCY</t>
  </si>
  <si>
    <t>POOL VEHICLE RENTAL</t>
  </si>
  <si>
    <t>UNIFORM ALLOWANCE</t>
  </si>
  <si>
    <t>AUTOMOTIVE EQUIP RENTAL</t>
  </si>
  <si>
    <t>RADIO EQUIPMENT RENTAL</t>
  </si>
  <si>
    <t>FUELS - GAS/OIL/PROPANE</t>
  </si>
  <si>
    <t>COMPENSATION-BRDS &amp; COMM</t>
  </si>
  <si>
    <t>LEGAL DEFENSE</t>
  </si>
  <si>
    <t>STAND BY TIME (CALL BACK)</t>
  </si>
  <si>
    <t>TESTING &amp; ANALYSIS SERVCS</t>
  </si>
  <si>
    <t>EQUIPMENT ACQUISITION</t>
  </si>
  <si>
    <t>HOLIDAY PAY</t>
  </si>
  <si>
    <t>Employee Services</t>
  </si>
  <si>
    <t>Capital Outlay</t>
  </si>
  <si>
    <t>General Fund</t>
  </si>
  <si>
    <t>Budget</t>
  </si>
  <si>
    <t>1st Quarter</t>
  </si>
  <si>
    <t>2nd Quarter</t>
  </si>
  <si>
    <t>3rd Quarter</t>
  </si>
  <si>
    <t>4th Quarter</t>
  </si>
  <si>
    <t>Adopted Budget</t>
  </si>
  <si>
    <t>salary</t>
  </si>
  <si>
    <t>Zero</t>
  </si>
  <si>
    <t>90-12</t>
  </si>
  <si>
    <t>90-20</t>
  </si>
  <si>
    <t>90-25</t>
  </si>
  <si>
    <t>90-41</t>
  </si>
  <si>
    <t>90-44</t>
  </si>
  <si>
    <t>90-48</t>
  </si>
  <si>
    <t>90-86</t>
  </si>
  <si>
    <t>92-01</t>
  </si>
  <si>
    <t>93-01</t>
  </si>
  <si>
    <t>93-29</t>
  </si>
  <si>
    <t>94-60</t>
  </si>
  <si>
    <t>94-81</t>
  </si>
  <si>
    <t>95-02</t>
  </si>
  <si>
    <t>95-03</t>
  </si>
  <si>
    <t>95-51</t>
  </si>
  <si>
    <t>95-61</t>
  </si>
  <si>
    <t>96-33</t>
  </si>
  <si>
    <t>01-04</t>
  </si>
  <si>
    <t>10-10</t>
  </si>
  <si>
    <t>10-11</t>
  </si>
  <si>
    <t>10-13</t>
  </si>
  <si>
    <t>10-19</t>
  </si>
  <si>
    <t>10-20</t>
  </si>
  <si>
    <t>10-21</t>
  </si>
  <si>
    <t>10-25</t>
  </si>
  <si>
    <t>10-26</t>
  </si>
  <si>
    <t>10-27</t>
  </si>
  <si>
    <t>10-29</t>
  </si>
  <si>
    <t>10-31</t>
  </si>
  <si>
    <t>10-32</t>
  </si>
  <si>
    <t>10-33</t>
  </si>
  <si>
    <t>10-34</t>
  </si>
  <si>
    <t>10-40</t>
  </si>
  <si>
    <t>10-45</t>
  </si>
  <si>
    <t>10-99</t>
  </si>
  <si>
    <t>20-15</t>
  </si>
  <si>
    <t>20-22</t>
  </si>
  <si>
    <t>20-25</t>
  </si>
  <si>
    <t>20-27</t>
  </si>
  <si>
    <t>20-34</t>
  </si>
  <si>
    <t>20-37</t>
  </si>
  <si>
    <t>20-42</t>
  </si>
  <si>
    <t>20-43</t>
  </si>
  <si>
    <t>20-45</t>
  </si>
  <si>
    <t>20-46</t>
  </si>
  <si>
    <t>20-47</t>
  </si>
  <si>
    <t>20-51</t>
  </si>
  <si>
    <t>20-52</t>
  </si>
  <si>
    <t>20-53</t>
  </si>
  <si>
    <t>20-54</t>
  </si>
  <si>
    <t>20-56</t>
  </si>
  <si>
    <t>20-57</t>
  </si>
  <si>
    <t>20-58</t>
  </si>
  <si>
    <t>20-60</t>
  </si>
  <si>
    <t>20-64</t>
  </si>
  <si>
    <t>20-65</t>
  </si>
  <si>
    <t>20-66</t>
  </si>
  <si>
    <t>20-73</t>
  </si>
  <si>
    <t>20-74</t>
  </si>
  <si>
    <t>20-76</t>
  </si>
  <si>
    <t>20-77</t>
  </si>
  <si>
    <t>20-78</t>
  </si>
  <si>
    <t>20-79</t>
  </si>
  <si>
    <t>20-81</t>
  </si>
  <si>
    <t>21-02</t>
  </si>
  <si>
    <t>30-50</t>
  </si>
  <si>
    <t>30-51</t>
  </si>
  <si>
    <t>30-52</t>
  </si>
  <si>
    <t>30-56</t>
  </si>
  <si>
    <t>30-58</t>
  </si>
  <si>
    <t>40-10</t>
  </si>
  <si>
    <t>40-12</t>
  </si>
  <si>
    <t>40-14</t>
  </si>
  <si>
    <t>40-15</t>
  </si>
  <si>
    <t>40-22</t>
  </si>
  <si>
    <t>40-25</t>
  </si>
  <si>
    <t>40-46</t>
  </si>
  <si>
    <t>40-60</t>
  </si>
  <si>
    <t>40-98</t>
  </si>
  <si>
    <t>40-97</t>
  </si>
  <si>
    <t>60-96</t>
  </si>
  <si>
    <t>10-36</t>
  </si>
  <si>
    <t>20-41</t>
  </si>
  <si>
    <t>20-44</t>
  </si>
  <si>
    <t>30-53</t>
  </si>
  <si>
    <t>89-02</t>
  </si>
  <si>
    <t>10-12</t>
  </si>
  <si>
    <t>30-55</t>
  </si>
  <si>
    <t>20-33</t>
  </si>
  <si>
    <t>20-50</t>
  </si>
  <si>
    <t>10-37</t>
  </si>
  <si>
    <t>21-01</t>
  </si>
  <si>
    <t>10-17</t>
  </si>
  <si>
    <t>10-38</t>
  </si>
  <si>
    <t>20-63</t>
  </si>
  <si>
    <t>20-17</t>
  </si>
  <si>
    <t>20-62</t>
  </si>
  <si>
    <t>40-11</t>
  </si>
  <si>
    <t>60-70</t>
  </si>
  <si>
    <t>10-18</t>
  </si>
  <si>
    <t>20-11</t>
  </si>
  <si>
    <t>20-12</t>
  </si>
  <si>
    <t>20-13</t>
  </si>
  <si>
    <t>20-14</t>
  </si>
  <si>
    <t>20-61</t>
  </si>
  <si>
    <t>10-35</t>
  </si>
  <si>
    <t>20-29</t>
  </si>
  <si>
    <t>10-15</t>
  </si>
  <si>
    <t>40-61</t>
  </si>
  <si>
    <t>30-54</t>
  </si>
  <si>
    <t>60-94</t>
  </si>
  <si>
    <t>60-60</t>
  </si>
  <si>
    <t>straight line</t>
  </si>
  <si>
    <t>Transfer</t>
  </si>
  <si>
    <t>ISF</t>
  </si>
  <si>
    <t>Elem Obj</t>
  </si>
  <si>
    <t>Code</t>
  </si>
  <si>
    <t>Formula</t>
  </si>
  <si>
    <t>1</t>
  </si>
  <si>
    <t>2</t>
  </si>
  <si>
    <t>3</t>
  </si>
  <si>
    <t>4</t>
  </si>
  <si>
    <t>5</t>
  </si>
  <si>
    <t>Salary</t>
  </si>
  <si>
    <t>YTD/pay periods*(24-pay periods)</t>
  </si>
  <si>
    <t>= budget</t>
  </si>
  <si>
    <t>YTD/periods*(12-periods)</t>
  </si>
  <si>
    <t>enter period</t>
  </si>
  <si>
    <t>elm/obj</t>
  </si>
  <si>
    <t>Projection Code</t>
  </si>
  <si>
    <t>Projection Method</t>
  </si>
  <si>
    <t>Number of months remaining in year for projection</t>
  </si>
  <si>
    <t>subtotal</t>
  </si>
  <si>
    <t>total all GF</t>
  </si>
  <si>
    <t>TOOL ALLOWANCE</t>
  </si>
  <si>
    <t>ENGINEERING SERVICES</t>
  </si>
  <si>
    <t>CONSTRUCTION SERVICES</t>
  </si>
  <si>
    <t>FUELS-GAS/OIL/PROPANE</t>
  </si>
  <si>
    <t>MISCELLANEOUS EXPENSE</t>
  </si>
  <si>
    <t>WATER</t>
  </si>
  <si>
    <t>STORM WATER</t>
  </si>
  <si>
    <t>Dept</t>
  </si>
  <si>
    <t>FY 2018-19</t>
  </si>
  <si>
    <t>Proposed Budget</t>
  </si>
  <si>
    <t>REIMBURSEMENT CONTRACT</t>
  </si>
  <si>
    <t>MEDIA-STORAGE/CONVERSION</t>
  </si>
  <si>
    <t>LIBRARY MATERIALS</t>
  </si>
  <si>
    <t>COLLECTION COSTS</t>
  </si>
  <si>
    <t>GAS</t>
  </si>
  <si>
    <t>SEWER</t>
  </si>
  <si>
    <t>REIMBURSABLE TRAINING</t>
  </si>
  <si>
    <t>ELECTRICITY</t>
  </si>
  <si>
    <t>HIRING COSTS</t>
  </si>
  <si>
    <t>BLDG REPAIRS-CODE ENFORCE</t>
  </si>
  <si>
    <t>RELOCATION COSTS</t>
  </si>
  <si>
    <t>FIRE HIREBACK - OVERTIME</t>
  </si>
  <si>
    <t>VEHICLES ACQUISITON</t>
  </si>
  <si>
    <t>One time</t>
  </si>
  <si>
    <t>Ongoing</t>
  </si>
  <si>
    <t>New Services</t>
  </si>
  <si>
    <t>Enhanced Services</t>
  </si>
  <si>
    <t>Department:</t>
  </si>
  <si>
    <t>Restored Services</t>
  </si>
  <si>
    <t xml:space="preserve">Department Priority </t>
  </si>
  <si>
    <t>Program Name</t>
  </si>
  <si>
    <t>One Time/
Ongoing</t>
  </si>
  <si>
    <t>Council Priority</t>
  </si>
  <si>
    <t>Description of Request</t>
  </si>
  <si>
    <t xml:space="preserve">
(1 being the Highest)</t>
  </si>
  <si>
    <t>Expense Type</t>
  </si>
  <si>
    <t>Budget 
(if Applicable)</t>
  </si>
  <si>
    <t>Requested 
Budget</t>
  </si>
  <si>
    <t>Increase</t>
  </si>
  <si>
    <t>Economic Development</t>
  </si>
  <si>
    <t>Fiscal Sustainability</t>
  </si>
  <si>
    <t xml:space="preserve">Infrastructure </t>
  </si>
  <si>
    <t>Organizational Development</t>
  </si>
  <si>
    <t>Public Relations/Image</t>
  </si>
  <si>
    <t>Public Safety</t>
  </si>
  <si>
    <t xml:space="preserve">Youth </t>
  </si>
  <si>
    <t>Supported</t>
  </si>
  <si>
    <t>Salaries Regular</t>
  </si>
  <si>
    <t>Salaries Part Time</t>
  </si>
  <si>
    <t>Telephone</t>
  </si>
  <si>
    <t>elm./obj</t>
  </si>
  <si>
    <t>code</t>
  </si>
  <si>
    <t>Legend</t>
  </si>
  <si>
    <t>U</t>
  </si>
  <si>
    <t>S</t>
  </si>
  <si>
    <t>Salary Projections (excluding exceptions)</t>
  </si>
  <si>
    <t>01-97</t>
  </si>
  <si>
    <t>D</t>
  </si>
  <si>
    <t>Discretionary</t>
  </si>
  <si>
    <t>E</t>
  </si>
  <si>
    <t>Exception</t>
  </si>
  <si>
    <t>O</t>
  </si>
  <si>
    <t>Other/One Time</t>
  </si>
  <si>
    <t>T</t>
  </si>
  <si>
    <t>I</t>
  </si>
  <si>
    <t>Budget Entry (ISF, Indirect)</t>
  </si>
  <si>
    <t>DELTA WORK STUDY PROGRAM</t>
  </si>
  <si>
    <t>COMMUNITY/PROGRAM SERVCES</t>
  </si>
  <si>
    <t>BUILDINGS AND STRUCTURES</t>
  </si>
  <si>
    <t>TRANSFER</t>
  </si>
  <si>
    <t>90-10</t>
  </si>
  <si>
    <t>94-19</t>
  </si>
  <si>
    <t>20-23</t>
  </si>
  <si>
    <t>CHEMICALS</t>
  </si>
  <si>
    <t>ADVERTISING</t>
  </si>
  <si>
    <t>20-20</t>
  </si>
  <si>
    <t>Other</t>
  </si>
  <si>
    <t>FY 2019-20</t>
  </si>
  <si>
    <t>New Funding Request</t>
  </si>
  <si>
    <t>Sub-total New Requests</t>
  </si>
  <si>
    <t>Total Department Request</t>
  </si>
  <si>
    <t>Comments/
Justifications</t>
  </si>
  <si>
    <t>Memberships</t>
  </si>
  <si>
    <t>FY 2020-21 Baseline Budget Preparation</t>
  </si>
  <si>
    <t>FY2019-20</t>
  </si>
  <si>
    <t>FY 2020-21</t>
  </si>
  <si>
    <t>Department Summary</t>
  </si>
  <si>
    <t xml:space="preserve">Current Budget
</t>
  </si>
  <si>
    <t>Proposed</t>
  </si>
  <si>
    <t>proof to Working Tab</t>
  </si>
  <si>
    <t>Professional Services</t>
  </si>
  <si>
    <t>updated</t>
  </si>
  <si>
    <t>3/10/20 @ 12:00PM</t>
  </si>
  <si>
    <t>City of Manteca</t>
  </si>
  <si>
    <t>Expenditure Change Justification Form</t>
  </si>
  <si>
    <r>
      <t xml:space="preserve">Please list all discretionary expenditure budget entries that are different than the FY 2019-20 baseline budget (not one-time funding).  Full-time salary accounts and internal service fund contributions do not need to be included.  Include the full account number, FY 2019-20 Budget, FY 2020-21 Requested Budget, difference, and reason for change. </t>
    </r>
    <r>
      <rPr>
        <b/>
        <sz val="11"/>
        <color theme="1"/>
        <rFont val="Calibri"/>
        <family val="2"/>
        <scheme val="minor"/>
      </rPr>
      <t>THESE ENTRIES SHOULD NOT BE ENTERED IN THE BUDGET REQUEST MODULE AND WILL BE ADDED UPON APPROVAL.</t>
    </r>
  </si>
  <si>
    <t>Supplies and Utilities</t>
  </si>
  <si>
    <t>100.01.00.100-5000.03</t>
  </si>
  <si>
    <t>100.01.00.100-5000.07</t>
  </si>
  <si>
    <t>100.01.00.100-5100.00</t>
  </si>
  <si>
    <t>100.01.00.100-5100.01</t>
  </si>
  <si>
    <t>100.01.00.100-5100.02</t>
  </si>
  <si>
    <t>100.01.00.100-5100.03</t>
  </si>
  <si>
    <t>100.01.00.100-5100.04</t>
  </si>
  <si>
    <t>100.01.00.100-5100.05</t>
  </si>
  <si>
    <t>100.01.00.100-5100.06</t>
  </si>
  <si>
    <t>100.01.00.100-5100.07</t>
  </si>
  <si>
    <t>100.01.00.100-5100.08</t>
  </si>
  <si>
    <t>100.01.00.100-5100.09</t>
  </si>
  <si>
    <t>100.01.00.100-5100.11</t>
  </si>
  <si>
    <t>100.01.00.100-5100.12</t>
  </si>
  <si>
    <t>100.01.00.100-5100.15</t>
  </si>
  <si>
    <t>100.01.00.100-5100.17</t>
  </si>
  <si>
    <t>100.01.00.100-6000.01</t>
  </si>
  <si>
    <t>100.01.00.100-6100.01</t>
  </si>
  <si>
    <t>100.01.00.100-6100.02</t>
  </si>
  <si>
    <t>100.01.00.100-6100.03</t>
  </si>
  <si>
    <t>100.01.00.100-6100.05</t>
  </si>
  <si>
    <t>100.01.00.100-6200.01</t>
  </si>
  <si>
    <t>100.01.00.100-6200.02</t>
  </si>
  <si>
    <t>100.01.00.100-6200.13</t>
  </si>
  <si>
    <t>100.01.00.100-6300.01</t>
  </si>
  <si>
    <t>100.01.00.100-6500.04</t>
  </si>
  <si>
    <t>100.01.00.100-6600.01</t>
  </si>
  <si>
    <t>100.01.00.100-6600.03</t>
  </si>
  <si>
    <t>100.01.00.100-6600.04</t>
  </si>
  <si>
    <t>100.01.00.100-6600.07</t>
  </si>
  <si>
    <t>100.01.00.100-6600.14</t>
  </si>
  <si>
    <t>100.01.00.100-6600.31</t>
  </si>
  <si>
    <t>100.01.00.100-6600.40</t>
  </si>
  <si>
    <t>100.01.00.100-8000.99</t>
  </si>
  <si>
    <t>100.01.00.110-6000.01</t>
  </si>
  <si>
    <t>100.01.00.110-6000.12</t>
  </si>
  <si>
    <t>100.01.00.110-6200.02</t>
  </si>
  <si>
    <t>100.01.00.110-6300.01</t>
  </si>
  <si>
    <t>100.01.00.110-6600.01</t>
  </si>
  <si>
    <t>100.01.00.110-6600.04</t>
  </si>
  <si>
    <t>100.01.00.120-5000.01</t>
  </si>
  <si>
    <t>100.01.00.120-5100.00</t>
  </si>
  <si>
    <t>100.01.00.120-5100.01</t>
  </si>
  <si>
    <t>100.01.00.120-5100.02</t>
  </si>
  <si>
    <t>100.01.00.120-5100.03</t>
  </si>
  <si>
    <t>100.01.00.120-5100.04</t>
  </si>
  <si>
    <t>100.01.00.120-5100.05</t>
  </si>
  <si>
    <t>100.01.00.120-5100.06</t>
  </si>
  <si>
    <t>100.01.00.120-5100.07</t>
  </si>
  <si>
    <t>100.01.00.120-5100.08</t>
  </si>
  <si>
    <t>100.01.00.120-5100.11</t>
  </si>
  <si>
    <t>100.01.00.120-5100.17</t>
  </si>
  <si>
    <t>100.01.00.120-6100.03</t>
  </si>
  <si>
    <t>100.01.00.120-6200.01</t>
  </si>
  <si>
    <t>100.01.00.120-6200.02</t>
  </si>
  <si>
    <t>100.01.00.120-6300.01</t>
  </si>
  <si>
    <t>100.01.00.120-6600.01</t>
  </si>
  <si>
    <t>100.01.00.120-6600.03</t>
  </si>
  <si>
    <t>100.01.00.120-6600.04</t>
  </si>
  <si>
    <t>100.01.00.120-6600.39</t>
  </si>
  <si>
    <t>Overtime</t>
  </si>
  <si>
    <t>Admin Leave Pay</t>
  </si>
  <si>
    <t>PERS Pool Liability</t>
  </si>
  <si>
    <t>Retirement</t>
  </si>
  <si>
    <t>Health Insurance</t>
  </si>
  <si>
    <t>Dental Insurance</t>
  </si>
  <si>
    <t>Vision Insurance</t>
  </si>
  <si>
    <t>Life Insurance</t>
  </si>
  <si>
    <t>Worker's Comp</t>
  </si>
  <si>
    <t>Long Term Disability</t>
  </si>
  <si>
    <t>Deferred Compensation</t>
  </si>
  <si>
    <t>Unemployment Insurance</t>
  </si>
  <si>
    <t>Medicare</t>
  </si>
  <si>
    <t>Annual Physical Exam</t>
  </si>
  <si>
    <t>Cell Phone Allowance</t>
  </si>
  <si>
    <t xml:space="preserve">Other Post Employment Benefits </t>
  </si>
  <si>
    <t>General</t>
  </si>
  <si>
    <t>Electric</t>
  </si>
  <si>
    <t>Data Transmission / ISP</t>
  </si>
  <si>
    <t>Cable</t>
  </si>
  <si>
    <t>Office</t>
  </si>
  <si>
    <t>Special Department</t>
  </si>
  <si>
    <t>Elections</t>
  </si>
  <si>
    <t>Insurance Premiums</t>
  </si>
  <si>
    <t>Meetings</t>
  </si>
  <si>
    <t>Mileage Reimbursement</t>
  </si>
  <si>
    <t>Training/Conferences</t>
  </si>
  <si>
    <t>Employee Recruitment</t>
  </si>
  <si>
    <t>Filing/Recording Fee</t>
  </si>
  <si>
    <t>Election</t>
  </si>
  <si>
    <t>Election Training/Conference</t>
  </si>
  <si>
    <t>Contract Services</t>
  </si>
  <si>
    <t>Regular</t>
  </si>
  <si>
    <t>Leadership Training</t>
  </si>
  <si>
    <t>5000.03</t>
  </si>
  <si>
    <t>5000.07</t>
  </si>
  <si>
    <t>5100.00</t>
  </si>
  <si>
    <t>5100.01</t>
  </si>
  <si>
    <t>5100.02</t>
  </si>
  <si>
    <t>5100.03</t>
  </si>
  <si>
    <t>5100.04</t>
  </si>
  <si>
    <t>5100.05</t>
  </si>
  <si>
    <t>5100.06</t>
  </si>
  <si>
    <t>5100.07</t>
  </si>
  <si>
    <t>5100.08</t>
  </si>
  <si>
    <t>5100.09</t>
  </si>
  <si>
    <t>5100.11</t>
  </si>
  <si>
    <t>5100.12</t>
  </si>
  <si>
    <t>5100.15</t>
  </si>
  <si>
    <t>5100.17</t>
  </si>
  <si>
    <t>5000.01</t>
  </si>
  <si>
    <t>6000.01</t>
  </si>
  <si>
    <t>Professional Services General</t>
  </si>
  <si>
    <t>6100.01</t>
  </si>
  <si>
    <t>6100.02</t>
  </si>
  <si>
    <t>6100.03</t>
  </si>
  <si>
    <t>6100.05</t>
  </si>
  <si>
    <t>6200.01</t>
  </si>
  <si>
    <t>6200.02</t>
  </si>
  <si>
    <t>6200.13</t>
  </si>
  <si>
    <t>6300.01</t>
  </si>
  <si>
    <t>6500.04</t>
  </si>
  <si>
    <t>6600.01</t>
  </si>
  <si>
    <t>6600.03</t>
  </si>
  <si>
    <t>6600.04</t>
  </si>
  <si>
    <t>6600.07</t>
  </si>
  <si>
    <t>6600.14</t>
  </si>
  <si>
    <t>6600.31</t>
  </si>
  <si>
    <t>6600.40</t>
  </si>
  <si>
    <t>8000.99</t>
  </si>
  <si>
    <t>6000.12</t>
  </si>
  <si>
    <t>5000</t>
  </si>
  <si>
    <t>Salaries</t>
  </si>
  <si>
    <t>Salaries - Regular</t>
  </si>
  <si>
    <t>5000.02</t>
  </si>
  <si>
    <t>Salaries - Part Time</t>
  </si>
  <si>
    <t>Salaries - Overtime</t>
  </si>
  <si>
    <t>5000.04</t>
  </si>
  <si>
    <t>Salaries - Holiday Pay</t>
  </si>
  <si>
    <t>5000.05</t>
  </si>
  <si>
    <t>Salaries - Duty Pay</t>
  </si>
  <si>
    <t>5000.06</t>
  </si>
  <si>
    <t>Salaries - Out of Class</t>
  </si>
  <si>
    <t>Salaries - Admin Leave Pay</t>
  </si>
  <si>
    <t>5000.08</t>
  </si>
  <si>
    <t>Salaries - Longevity Pay</t>
  </si>
  <si>
    <t>5000.09</t>
  </si>
  <si>
    <t>Salaries - Mutual Aid Overtime</t>
  </si>
  <si>
    <t>5000.10</t>
  </si>
  <si>
    <t>Salaries - Furloughs</t>
  </si>
  <si>
    <t>5000.11</t>
  </si>
  <si>
    <t>Salaries - Worker's Comp</t>
  </si>
  <si>
    <t>5000.12</t>
  </si>
  <si>
    <t>Salaries - Compensated Absences</t>
  </si>
  <si>
    <t>5000.99</t>
  </si>
  <si>
    <t>Salaries - New Personnel Requests</t>
  </si>
  <si>
    <t>Benefits - PERS Pool Liability</t>
  </si>
  <si>
    <t>Benefits - Retirement</t>
  </si>
  <si>
    <t>Benefits - Health Insurance</t>
  </si>
  <si>
    <t>Benefits - Dental Insurance</t>
  </si>
  <si>
    <t>Benefits - Vision Insurance</t>
  </si>
  <si>
    <t>Benefits - Life Insurance</t>
  </si>
  <si>
    <t>Benefits - Worker's Comp</t>
  </si>
  <si>
    <t>Benefits - Long Term Disability</t>
  </si>
  <si>
    <t>Benefits - Deferred Compensation</t>
  </si>
  <si>
    <t>Benefits - Unemployment Insurance</t>
  </si>
  <si>
    <t>5100.10</t>
  </si>
  <si>
    <t>Benefits - Uniform Allowance</t>
  </si>
  <si>
    <t>Benefits - Medicare</t>
  </si>
  <si>
    <t>Benefits - Annual Physical Exam</t>
  </si>
  <si>
    <t>5100.13</t>
  </si>
  <si>
    <t>Benefits - Employee Assistance Program</t>
  </si>
  <si>
    <t>5100.14</t>
  </si>
  <si>
    <t>Benefits - PPE</t>
  </si>
  <si>
    <t>Benefits - Cell Phone Allowance</t>
  </si>
  <si>
    <t>5100.16</t>
  </si>
  <si>
    <t>Benefits - 1959 Survivor Retirement</t>
  </si>
  <si>
    <t xml:space="preserve">Benefits - Other Post Employment Benefits </t>
  </si>
  <si>
    <t>5100.99</t>
  </si>
  <si>
    <t>Benefits - Pension Expense</t>
  </si>
  <si>
    <t>Professional Services - General</t>
  </si>
  <si>
    <t>6000.02</t>
  </si>
  <si>
    <t>Professional Services - Fingerprint Fees</t>
  </si>
  <si>
    <t>6000.03</t>
  </si>
  <si>
    <t>Professional Services - Range Rental</t>
  </si>
  <si>
    <t>6000.04</t>
  </si>
  <si>
    <t>Professional Services - Forensic Testing</t>
  </si>
  <si>
    <t>6000.05</t>
  </si>
  <si>
    <t>Professional Services - Veterinarian</t>
  </si>
  <si>
    <t>6000.06</t>
  </si>
  <si>
    <t>Professional Services - Spay/Neuter</t>
  </si>
  <si>
    <t>6000.07</t>
  </si>
  <si>
    <t>Professional Services - Weed Abatement</t>
  </si>
  <si>
    <t>6000.08</t>
  </si>
  <si>
    <t>Professional Services - Plan Check</t>
  </si>
  <si>
    <t>6000.09</t>
  </si>
  <si>
    <t>Professional Services - Uniform</t>
  </si>
  <si>
    <t>6000.10</t>
  </si>
  <si>
    <t>Professional Services - Consultant</t>
  </si>
  <si>
    <t>6000.11</t>
  </si>
  <si>
    <t>Professional Services - County Admin Fee</t>
  </si>
  <si>
    <t>Professional Services - Contract Services</t>
  </si>
  <si>
    <t>6000.13</t>
  </si>
  <si>
    <t>Professional Services - Compliance Monitoring</t>
  </si>
  <si>
    <t>6000.14</t>
  </si>
  <si>
    <t>Professional Services - I.W. Pre Analysis</t>
  </si>
  <si>
    <t>6000.15</t>
  </si>
  <si>
    <t>Professional Services - Utility Statement Processing</t>
  </si>
  <si>
    <t>6000.16</t>
  </si>
  <si>
    <t>Professional Services - Defense Fees &amp; Cost</t>
  </si>
  <si>
    <t>6000.17</t>
  </si>
  <si>
    <t>Professional Services - Workers Comp Admin Fees</t>
  </si>
  <si>
    <t>6000.18</t>
  </si>
  <si>
    <t>Professional Services - Legal</t>
  </si>
  <si>
    <t>6000.19</t>
  </si>
  <si>
    <t>Professional Services - Labor Relations</t>
  </si>
  <si>
    <t>6000.20</t>
  </si>
  <si>
    <t>Professional Services - Booking Fees</t>
  </si>
  <si>
    <t>6000.21</t>
  </si>
  <si>
    <t>Professional Services - Dispatch</t>
  </si>
  <si>
    <t>6000.22</t>
  </si>
  <si>
    <t>Professional Services - Ordinance Revision</t>
  </si>
  <si>
    <t>6000.23</t>
  </si>
  <si>
    <t>Professional Services - Taxi Cab</t>
  </si>
  <si>
    <t>6000.24</t>
  </si>
  <si>
    <t>Professional Services - Internet Services</t>
  </si>
  <si>
    <t>6000.25</t>
  </si>
  <si>
    <t>Professional Services - Traffic Enforcement</t>
  </si>
  <si>
    <t>6000.26</t>
  </si>
  <si>
    <t>Professional Services - Auto Abatement</t>
  </si>
  <si>
    <t>6000.27</t>
  </si>
  <si>
    <t>Professional Services - City Contribution</t>
  </si>
  <si>
    <t>6000.28</t>
  </si>
  <si>
    <t>Professional Services - Fire Service Fee</t>
  </si>
  <si>
    <t>6000.29</t>
  </si>
  <si>
    <t>Professional Services - Recording Fees</t>
  </si>
  <si>
    <t>6000.30</t>
  </si>
  <si>
    <t>Professional Services - Credit Card Fee Reimbursement</t>
  </si>
  <si>
    <t>6000.31</t>
  </si>
  <si>
    <t>Professional Services - Spay/Neuter Grant</t>
  </si>
  <si>
    <t>6000.32</t>
  </si>
  <si>
    <t>Professional Services - Retiree Health  Plan Admin</t>
  </si>
  <si>
    <t>6000.33</t>
  </si>
  <si>
    <t>Professional Services - Long Range Planning</t>
  </si>
  <si>
    <t>6100</t>
  </si>
  <si>
    <t>Utilities</t>
  </si>
  <si>
    <t>Utilities - Electric</t>
  </si>
  <si>
    <t>Utilities - Telephone</t>
  </si>
  <si>
    <t>Utilities - Data Transmission / ISP</t>
  </si>
  <si>
    <t>6100.04</t>
  </si>
  <si>
    <t xml:space="preserve">Utilities - Water </t>
  </si>
  <si>
    <t>Utilities - Cable</t>
  </si>
  <si>
    <t>Supplies - Office</t>
  </si>
  <si>
    <t>Supplies - Special Department</t>
  </si>
  <si>
    <t>6200.03</t>
  </si>
  <si>
    <t>Supplies - Copier Maintenance &amp; Supplies</t>
  </si>
  <si>
    <t>6200.04</t>
  </si>
  <si>
    <t>Supplies - Postage</t>
  </si>
  <si>
    <t>6200.05</t>
  </si>
  <si>
    <t>Supplies - Gasoline</t>
  </si>
  <si>
    <t>6200.06</t>
  </si>
  <si>
    <t>Supplies - Propane</t>
  </si>
  <si>
    <t>6200.07</t>
  </si>
  <si>
    <t>Supplies - Radio Communication &amp; Maint.</t>
  </si>
  <si>
    <t>6200.08</t>
  </si>
  <si>
    <t>Supplies - Uniforms</t>
  </si>
  <si>
    <t>6200.09</t>
  </si>
  <si>
    <t>Supplies - Data Processing</t>
  </si>
  <si>
    <t>6200.10</t>
  </si>
  <si>
    <t>Supplies - Protective Clothing</t>
  </si>
  <si>
    <t>6200.11</t>
  </si>
  <si>
    <t>Supplies - Library Books and Materials</t>
  </si>
  <si>
    <t>6200.12</t>
  </si>
  <si>
    <t>Supplies - CNG</t>
  </si>
  <si>
    <t>Supplies - Elections</t>
  </si>
  <si>
    <t>6210.01</t>
  </si>
  <si>
    <t>Supplies-Police - Crime Prevention</t>
  </si>
  <si>
    <t>6210.02</t>
  </si>
  <si>
    <t>Supplies-Police - Training</t>
  </si>
  <si>
    <t>6210.03</t>
  </si>
  <si>
    <t>Supplies-Police - K-9 Training</t>
  </si>
  <si>
    <t>6210.04</t>
  </si>
  <si>
    <t>Supplies-Police - Ballistic Shields</t>
  </si>
  <si>
    <t>6210.05</t>
  </si>
  <si>
    <t>Supplies-Police - Auto Theft Prosecution</t>
  </si>
  <si>
    <t>6210.06</t>
  </si>
  <si>
    <t>Supplies-Police - Underage Drinking Education</t>
  </si>
  <si>
    <t>6210.07</t>
  </si>
  <si>
    <t>Supplies-Police - Bullet Proof Vest Grant</t>
  </si>
  <si>
    <t>6210.08</t>
  </si>
  <si>
    <t>Supplies-Police - DUI Enforcement Grant</t>
  </si>
  <si>
    <t>6210.09</t>
  </si>
  <si>
    <t>Supplies-Police - Special Investigation</t>
  </si>
  <si>
    <t>6210.10</t>
  </si>
  <si>
    <t>Supplies-Police - Street Beat</t>
  </si>
  <si>
    <t>6210.11</t>
  </si>
  <si>
    <t>Supplies-Police - CERT Funds</t>
  </si>
  <si>
    <t>6210.12</t>
  </si>
  <si>
    <t>Supplies-Police - Alcholic Beverage Control</t>
  </si>
  <si>
    <t>6210.13</t>
  </si>
  <si>
    <t>Supplies-Police - Mobile Computer Upgrades</t>
  </si>
  <si>
    <t>6210.14</t>
  </si>
  <si>
    <t>Supplies-Police - OTS Collision</t>
  </si>
  <si>
    <t>6210.15</t>
  </si>
  <si>
    <t>Supplies-Police - Handheld Radios-WMD</t>
  </si>
  <si>
    <t>6210.16</t>
  </si>
  <si>
    <t>Supplies-Police - BJA JAG Funds</t>
  </si>
  <si>
    <t>6210.17</t>
  </si>
  <si>
    <t>Supplies-Police - CHP DUI Corridor</t>
  </si>
  <si>
    <t>6210.18</t>
  </si>
  <si>
    <t>Supplies-Police - ABC Shoulder Tap</t>
  </si>
  <si>
    <t>6210.19</t>
  </si>
  <si>
    <t>Supplies-Police - SOS Grant</t>
  </si>
  <si>
    <t>6210.20</t>
  </si>
  <si>
    <t>Supplies-Police - K-9 Food</t>
  </si>
  <si>
    <t>6210.21</t>
  </si>
  <si>
    <t xml:space="preserve">Supplies-Police - SWAT </t>
  </si>
  <si>
    <t>6210.22</t>
  </si>
  <si>
    <t>Supplies-Police - EOD</t>
  </si>
  <si>
    <t>6210.23</t>
  </si>
  <si>
    <t>Supplies-Police - CRT</t>
  </si>
  <si>
    <t>6210.24</t>
  </si>
  <si>
    <t>Supplies-Police - SCU</t>
  </si>
  <si>
    <t>6210.25</t>
  </si>
  <si>
    <t>Supplies-Police - Traffic</t>
  </si>
  <si>
    <t>6220.01</t>
  </si>
  <si>
    <t>Supplies-Animal Control - Adoption Forfeitures</t>
  </si>
  <si>
    <t>6220.02</t>
  </si>
  <si>
    <t>Supplies-Animal Control - Shelter Food</t>
  </si>
  <si>
    <t>6220.03</t>
  </si>
  <si>
    <t>Supplies-Animal Control - Identification Chips</t>
  </si>
  <si>
    <t>6220.04</t>
  </si>
  <si>
    <t>Supplies-Animal Control - Vaccines</t>
  </si>
  <si>
    <t>6230.01</t>
  </si>
  <si>
    <t>Supplies-Fire - Fire Prevention</t>
  </si>
  <si>
    <t>6230.02</t>
  </si>
  <si>
    <t>Supplies-Fire - Protective Clothing</t>
  </si>
  <si>
    <t>6230.03</t>
  </si>
  <si>
    <t xml:space="preserve">Supplies-Fire - Emergency Medical </t>
  </si>
  <si>
    <t>6230.04</t>
  </si>
  <si>
    <t>Supplies-Fire - Hazardous Materials</t>
  </si>
  <si>
    <t>6230.05</t>
  </si>
  <si>
    <t>Supplies-Fire - Breathing Apparatus</t>
  </si>
  <si>
    <t>6230.06</t>
  </si>
  <si>
    <t>Supplies-Fire - CPR Training</t>
  </si>
  <si>
    <t>6230.07</t>
  </si>
  <si>
    <t>Supplies-Fire - SAFE/Volunteers</t>
  </si>
  <si>
    <t>6230.08</t>
  </si>
  <si>
    <t>Supplies-Fire - Mobile Dispatch</t>
  </si>
  <si>
    <t>6240.01</t>
  </si>
  <si>
    <t>Supplies-Parks - Chlorine</t>
  </si>
  <si>
    <t>6240.02</t>
  </si>
  <si>
    <t>Supplies-Parks - Tree Replacement</t>
  </si>
  <si>
    <t>6240.03</t>
  </si>
  <si>
    <t>Supplies-Parks - Public Education</t>
  </si>
  <si>
    <t>6240.04</t>
  </si>
  <si>
    <t>Supplies-Parks - Volunteer</t>
  </si>
  <si>
    <t>6240.05</t>
  </si>
  <si>
    <t>Supplies-Parks - Landscape Maintenance</t>
  </si>
  <si>
    <t>6240.06</t>
  </si>
  <si>
    <t>Supplies-Parks - Memorial Trees</t>
  </si>
  <si>
    <t>6250.01</t>
  </si>
  <si>
    <t>Supplies-Golf - Fertilizer</t>
  </si>
  <si>
    <t>6250.02</t>
  </si>
  <si>
    <t>Supplies-Golf - Pesticides</t>
  </si>
  <si>
    <t>6250.03</t>
  </si>
  <si>
    <t>Supplies-Golf - Horticulture</t>
  </si>
  <si>
    <t>6250.04</t>
  </si>
  <si>
    <t>Supplies-Golf - Aggregates</t>
  </si>
  <si>
    <t>6250.05</t>
  </si>
  <si>
    <t>Supplies-Golf - Clubhouse</t>
  </si>
  <si>
    <t>6250.06</t>
  </si>
  <si>
    <t>Supplies-Golf - Custodial Supplies</t>
  </si>
  <si>
    <t>6260</t>
  </si>
  <si>
    <t>Supplies-Community Development</t>
  </si>
  <si>
    <t>6260.01</t>
  </si>
  <si>
    <t>Supplies-Community Development - General Plan Documents</t>
  </si>
  <si>
    <t>6270.01</t>
  </si>
  <si>
    <t>Supplies-SIR - Safety Program</t>
  </si>
  <si>
    <t>6270.02</t>
  </si>
  <si>
    <t>Supplies-SIR - Ergonomic Improvements</t>
  </si>
  <si>
    <t>6280.01</t>
  </si>
  <si>
    <t>Supplies-Public Works - Street Maintenance</t>
  </si>
  <si>
    <t>6280.02</t>
  </si>
  <si>
    <t>Supplies-Public Works - Pavement Repair</t>
  </si>
  <si>
    <t>6280.03</t>
  </si>
  <si>
    <t>Supplies-Public Works - Soundwall Repair</t>
  </si>
  <si>
    <t>6280.04</t>
  </si>
  <si>
    <t>Supplies-Public Works - Sidewalk Repair</t>
  </si>
  <si>
    <t>6280.05</t>
  </si>
  <si>
    <t>Supplies-Public Works - Traffic Signs</t>
  </si>
  <si>
    <t>6280.06</t>
  </si>
  <si>
    <t>Supplies-Public Works - ROW Maintenance</t>
  </si>
  <si>
    <t>6280.07</t>
  </si>
  <si>
    <t>Supplies-Public Works - Street Lights</t>
  </si>
  <si>
    <t>6280.08</t>
  </si>
  <si>
    <t>Supplies-Public Works - Pump</t>
  </si>
  <si>
    <t>6280.09</t>
  </si>
  <si>
    <t>Supplies-Public Works - Storm Drain System</t>
  </si>
  <si>
    <t>6280.10</t>
  </si>
  <si>
    <t>Supplies-Public Works - Storm Drain Basin</t>
  </si>
  <si>
    <t>6280.11</t>
  </si>
  <si>
    <t>Supplies-Public Works - Custodial</t>
  </si>
  <si>
    <t>6280.12</t>
  </si>
  <si>
    <t>Supplies-Public Works - Chemicals</t>
  </si>
  <si>
    <t>6280.13</t>
  </si>
  <si>
    <t>Supplies-Public Works - Laboratory</t>
  </si>
  <si>
    <t>6280.14</t>
  </si>
  <si>
    <t>Supplies-Public Works - Protective Clothing</t>
  </si>
  <si>
    <t>6280.15</t>
  </si>
  <si>
    <t>Supplies-Public Works - Mechanics Tools</t>
  </si>
  <si>
    <t>6280.16</t>
  </si>
  <si>
    <t>Supplies-Public Works - UV System Supplies</t>
  </si>
  <si>
    <t>6280.17</t>
  </si>
  <si>
    <t>Supplies-Public Works - Industrial Pipeline Chemicals</t>
  </si>
  <si>
    <t>6280.18</t>
  </si>
  <si>
    <t>Supplies-Public Works - WQCF Expansion</t>
  </si>
  <si>
    <t>6280.19</t>
  </si>
  <si>
    <t>Supplies-Public Works - Specialty Maintenance Tools</t>
  </si>
  <si>
    <t>6280.20</t>
  </si>
  <si>
    <t>Supplies-Public Works - Bin Repair</t>
  </si>
  <si>
    <t>6280.21</t>
  </si>
  <si>
    <t>Supplies-Public Works - Used Oil Grant</t>
  </si>
  <si>
    <t>6280.22</t>
  </si>
  <si>
    <t>Supplies-Public Works - Recycled Products</t>
  </si>
  <si>
    <t>6280.23</t>
  </si>
  <si>
    <t>Supplies-Public Works - Recycling Education Program</t>
  </si>
  <si>
    <t>6280.24</t>
  </si>
  <si>
    <t>Supplies-Public Works - Beverage Container - CRV</t>
  </si>
  <si>
    <t>6280.25</t>
  </si>
  <si>
    <t>Supplies-Public Works - Collection Containers</t>
  </si>
  <si>
    <t>6280.26</t>
  </si>
  <si>
    <t>Supplies-Public Works - 3 Cart System Containers</t>
  </si>
  <si>
    <t>6280.27</t>
  </si>
  <si>
    <t>Supplies-Public Works - SSJID Surface Water</t>
  </si>
  <si>
    <t>6280.28</t>
  </si>
  <si>
    <t>Supplies-Public Works - Water Treatment Chemicals</t>
  </si>
  <si>
    <t>6280.29</t>
  </si>
  <si>
    <t>Supplies-Public Works - Arsenic Treatment</t>
  </si>
  <si>
    <t>6280.30</t>
  </si>
  <si>
    <t>Supplies-Public Works - Automated &amp; Hand Tools</t>
  </si>
  <si>
    <t>6280.31</t>
  </si>
  <si>
    <t>Supplies-Public Works - Water Conservation</t>
  </si>
  <si>
    <t>6280.32</t>
  </si>
  <si>
    <t>Supplies-Public Works - Water Distribution System</t>
  </si>
  <si>
    <t>6280.33</t>
  </si>
  <si>
    <t>Supplies-Public Works - Fire Hydrants</t>
  </si>
  <si>
    <t>6280.34</t>
  </si>
  <si>
    <t>Supplies-Public Works - Wells &amp; Pumps</t>
  </si>
  <si>
    <t>6280.35</t>
  </si>
  <si>
    <t>Supplies-Public Works - Water Meters &amp; Boxes</t>
  </si>
  <si>
    <t>6280.36</t>
  </si>
  <si>
    <t>Supplies-Public Works - Traffic Calming</t>
  </si>
  <si>
    <t>6280.37</t>
  </si>
  <si>
    <t>Supplies-Public Works - Bike Route Signs</t>
  </si>
  <si>
    <t>6280.38</t>
  </si>
  <si>
    <t>Supplies-Public Works - Global Supplies</t>
  </si>
  <si>
    <t>6280.39</t>
  </si>
  <si>
    <t>Supplies-Public Works - Industrial Waste Pretreatment</t>
  </si>
  <si>
    <t>6280.40</t>
  </si>
  <si>
    <t>Supplies-Public Works - Support Department</t>
  </si>
  <si>
    <t>6280.41</t>
  </si>
  <si>
    <t>Supplies-Public Works - Bevarage Container Grant</t>
  </si>
  <si>
    <t>6280.42</t>
  </si>
  <si>
    <t>Supplies-Public Works - Industrial Wastewater</t>
  </si>
  <si>
    <t>Dues &amp; Subscriptions - Memberships</t>
  </si>
  <si>
    <t>6300.02</t>
  </si>
  <si>
    <t>Dues &amp; Subscriptions - Publications</t>
  </si>
  <si>
    <t>6300.03</t>
  </si>
  <si>
    <t>Dues &amp; Subscriptions - Certifications</t>
  </si>
  <si>
    <t>6350.01</t>
  </si>
  <si>
    <t>Maintenance Agreements &amp; Licenses - License/Software Maintenance</t>
  </si>
  <si>
    <t>6350.02</t>
  </si>
  <si>
    <t>Maintenance Agreements &amp; Licenses - Hardware Maintenance</t>
  </si>
  <si>
    <t>6350.03</t>
  </si>
  <si>
    <t>Maintenance Agreements &amp; Licenses - Maintenance Agreements</t>
  </si>
  <si>
    <t>6350.04</t>
  </si>
  <si>
    <t>Maintenance Agreements &amp; Licenses - SCADA</t>
  </si>
  <si>
    <t>6350.05</t>
  </si>
  <si>
    <t>Maintenance Agreements &amp; Licenses - Traffic Control</t>
  </si>
  <si>
    <t>6350.06</t>
  </si>
  <si>
    <t>Maintenance Agreements &amp; Licenses - Streetlights</t>
  </si>
  <si>
    <t>6375.01</t>
  </si>
  <si>
    <t>Operating Fees - NPDES Permit Renewal</t>
  </si>
  <si>
    <t>6375.02</t>
  </si>
  <si>
    <t>Operating Fees - NPDES Permit Compliance</t>
  </si>
  <si>
    <t>6375.03</t>
  </si>
  <si>
    <t>Operating Fees - SSJID Drainage</t>
  </si>
  <si>
    <t>6375.04</t>
  </si>
  <si>
    <t>Operating Fees - Operating Permits</t>
  </si>
  <si>
    <t>6375.05</t>
  </si>
  <si>
    <t>Operating Fees - Annual Waste Discharger</t>
  </si>
  <si>
    <t>6375.06</t>
  </si>
  <si>
    <t>Operating Fees - Bay Protection Annual</t>
  </si>
  <si>
    <t>6375.07</t>
  </si>
  <si>
    <t>Operating Fees - Permit</t>
  </si>
  <si>
    <t>6375.08</t>
  </si>
  <si>
    <t>Operating Fees - Operating Permits Reg</t>
  </si>
  <si>
    <t>6375.09</t>
  </si>
  <si>
    <t>Operating Fees - Dumping</t>
  </si>
  <si>
    <t>6375.10</t>
  </si>
  <si>
    <t>Operating Fees - Sludge Disposal</t>
  </si>
  <si>
    <t>6375.11</t>
  </si>
  <si>
    <t>Operating Fees - Compost Tipping</t>
  </si>
  <si>
    <t>6375.12</t>
  </si>
  <si>
    <t>Operating Fees - Curbside Recycling</t>
  </si>
  <si>
    <t>6375.13</t>
  </si>
  <si>
    <t>Operating Fees - Street Sweeper Tipping</t>
  </si>
  <si>
    <t>6375.14</t>
  </si>
  <si>
    <t>Operating Fees - Wood Waste Tipping</t>
  </si>
  <si>
    <t>6375.15</t>
  </si>
  <si>
    <t>Operating Fees - Concrete/Asphalt Tipping</t>
  </si>
  <si>
    <t>6375.16</t>
  </si>
  <si>
    <t>Operating Fees - Universal Waste Recycling</t>
  </si>
  <si>
    <t>6375.17</t>
  </si>
  <si>
    <t>Operating Fees - Refrigerant Cylinders</t>
  </si>
  <si>
    <t>6375.18</t>
  </si>
  <si>
    <t>Operating Fees - Used Oil Recycling</t>
  </si>
  <si>
    <t>6375.19</t>
  </si>
  <si>
    <t>Operating Fees - Highway Signal</t>
  </si>
  <si>
    <t>6375.20</t>
  </si>
  <si>
    <t>Operating Fees - Fines and Penalties</t>
  </si>
  <si>
    <t>6400</t>
  </si>
  <si>
    <t>Repairs &amp; Maintenance</t>
  </si>
  <si>
    <t>6400.01</t>
  </si>
  <si>
    <t>Repairs &amp; Maintenance - Building</t>
  </si>
  <si>
    <t>6400.02</t>
  </si>
  <si>
    <t>Repairs &amp; Maintenance - Minor Equipment/Other</t>
  </si>
  <si>
    <t>6400.03</t>
  </si>
  <si>
    <t>Repairs &amp; Maintenance - Major Repair &amp; Contingency</t>
  </si>
  <si>
    <t>6400.04</t>
  </si>
  <si>
    <t>Repairs &amp; Maintenance - Equipment Rental</t>
  </si>
  <si>
    <t>6400.05</t>
  </si>
  <si>
    <t>Repairs &amp; Maintenance - Vehicle</t>
  </si>
  <si>
    <t>6400.06</t>
  </si>
  <si>
    <t>Repairs &amp; Maintenance - Smog Retrofit</t>
  </si>
  <si>
    <t>6400.07</t>
  </si>
  <si>
    <t>Repairs &amp; Maintenance - Radio Communication</t>
  </si>
  <si>
    <t>6400.08</t>
  </si>
  <si>
    <t>Repairs &amp; Maintenance - Vandalism</t>
  </si>
  <si>
    <t>6400.09</t>
  </si>
  <si>
    <t>Repairs &amp; Maintenance - Well</t>
  </si>
  <si>
    <t>6400.10</t>
  </si>
  <si>
    <t>Repairs &amp; Maintenance - Pavement</t>
  </si>
  <si>
    <t>6400.11</t>
  </si>
  <si>
    <t>Repairs &amp; Maintenance - Irrigation</t>
  </si>
  <si>
    <t>6400.12</t>
  </si>
  <si>
    <t>Repairs &amp; Maintenance - Pump</t>
  </si>
  <si>
    <t>6400.13</t>
  </si>
  <si>
    <t>Repairs &amp; Maintenance - Storm Drain</t>
  </si>
  <si>
    <t>6400.14</t>
  </si>
  <si>
    <t>Repairs &amp; Maintenance - Ballfield</t>
  </si>
  <si>
    <t>6400.15</t>
  </si>
  <si>
    <t>Repairs &amp; Maintenance - Emergency</t>
  </si>
  <si>
    <t>6400.16</t>
  </si>
  <si>
    <t xml:space="preserve">Repairs &amp; Maintenance - Range </t>
  </si>
  <si>
    <t>6400.17</t>
  </si>
  <si>
    <t>Repairs &amp; Maintenance - Breathing Apparatus</t>
  </si>
  <si>
    <t>6400.18</t>
  </si>
  <si>
    <t>Repairs &amp; Maintenance - Streetlight</t>
  </si>
  <si>
    <t>6400.19</t>
  </si>
  <si>
    <t>Repairs &amp; Maintenance - Testing/Certifications</t>
  </si>
  <si>
    <t>6400.20</t>
  </si>
  <si>
    <t>Repairs &amp; Maintenance - Property Maintenance</t>
  </si>
  <si>
    <t>6400.21</t>
  </si>
  <si>
    <t>Repairs &amp; Maintenance - Soundwall/Barriers</t>
  </si>
  <si>
    <t>6400.22</t>
  </si>
  <si>
    <t>Repairs &amp; Maintenance - Curb, Gutter  Sidewalk</t>
  </si>
  <si>
    <t>6400.23</t>
  </si>
  <si>
    <t>Repairs &amp; Maintenance - Bin Repair</t>
  </si>
  <si>
    <t>6400.24</t>
  </si>
  <si>
    <t>Repairs &amp; Maintenance - Property Remediation</t>
  </si>
  <si>
    <t>6410</t>
  </si>
  <si>
    <t>Repairs &amp; Maintenance-Transportation</t>
  </si>
  <si>
    <t>6410.01</t>
  </si>
  <si>
    <t>Repairs &amp; Maintenance-Transportation - Pavement</t>
  </si>
  <si>
    <t>6410.02</t>
  </si>
  <si>
    <t>Repairs &amp; Maintenance-Transportation - Slurry/Overlay</t>
  </si>
  <si>
    <t>6410.03</t>
  </si>
  <si>
    <t>Repairs &amp; Maintenance-Transportation - Traffic Signal</t>
  </si>
  <si>
    <t>6410.04</t>
  </si>
  <si>
    <t>Repairs &amp; Maintenance-Transportation - Traffic Control</t>
  </si>
  <si>
    <t>6410.05</t>
  </si>
  <si>
    <t>Repairs &amp; Maintenance-Transportation - Curb,Gutter, Sidewalk</t>
  </si>
  <si>
    <t>6410.06</t>
  </si>
  <si>
    <t>Repairs &amp; Maintenance-Transportation - Bikeway</t>
  </si>
  <si>
    <t>6410.07</t>
  </si>
  <si>
    <t>Repairs &amp; Maintenance-Transportation - Soundwall</t>
  </si>
  <si>
    <t>6410.08</t>
  </si>
  <si>
    <t>Repairs &amp; Maintenance-Transportation - Streetlights</t>
  </si>
  <si>
    <t>6500.01</t>
  </si>
  <si>
    <t>Claims &amp; Insurance - SIR</t>
  </si>
  <si>
    <t>6500.02</t>
  </si>
  <si>
    <t>Claims &amp; Insurance - Claim Settlement</t>
  </si>
  <si>
    <t>6500.03</t>
  </si>
  <si>
    <t>Claims &amp; Insurance - Damage to City Property</t>
  </si>
  <si>
    <t>Claims &amp; Insurance - Insurance Premiums</t>
  </si>
  <si>
    <t>6500.05</t>
  </si>
  <si>
    <t xml:space="preserve">Claims &amp; Insurance - Liability </t>
  </si>
  <si>
    <t>6500.06</t>
  </si>
  <si>
    <t>Claims &amp; Insurance - Unanticipated Property Claims</t>
  </si>
  <si>
    <t>Administrative Expenses - Meetings</t>
  </si>
  <si>
    <t>6600.02</t>
  </si>
  <si>
    <t>Administrative Expenses - Investigation Travel</t>
  </si>
  <si>
    <t>Administrative Expenses - Mileage Reimbursement</t>
  </si>
  <si>
    <t>Administrative Expenses - Training/Conferences</t>
  </si>
  <si>
    <t>6600.05</t>
  </si>
  <si>
    <t>Administrative Expenses - Public/Legal Advertisement</t>
  </si>
  <si>
    <t>6600.06</t>
  </si>
  <si>
    <t>Administrative Expenses - Property/Building Rental</t>
  </si>
  <si>
    <t>Administrative Expenses - Employee Recruitment</t>
  </si>
  <si>
    <t>6600.08</t>
  </si>
  <si>
    <t>Administrative Expenses - Employee Recognition</t>
  </si>
  <si>
    <t>6600.09</t>
  </si>
  <si>
    <t>Administrative Expenses - Community Contribution</t>
  </si>
  <si>
    <t>6600.10</t>
  </si>
  <si>
    <t>Administrative Expenses - Educational Reimbursement</t>
  </si>
  <si>
    <t>6600.11</t>
  </si>
  <si>
    <t>Administrative Expenses - Mayor's Com of the Arts</t>
  </si>
  <si>
    <t>6600.12</t>
  </si>
  <si>
    <t>Administrative Expenses - Youth Advisory Commission</t>
  </si>
  <si>
    <t>6600.13</t>
  </si>
  <si>
    <t>Administrative Expenses - CVB</t>
  </si>
  <si>
    <t>Administrative Expenses - Filing/Recording Fee</t>
  </si>
  <si>
    <t>6600.15</t>
  </si>
  <si>
    <t>Administrative Expenses - Property Tax Admin Fee</t>
  </si>
  <si>
    <t>6600.16</t>
  </si>
  <si>
    <t>Administrative Expenses - Property Tax Assessments</t>
  </si>
  <si>
    <t>6600.17</t>
  </si>
  <si>
    <t>Administrative Expenses - LAFCO Contribution</t>
  </si>
  <si>
    <t>6600.18</t>
  </si>
  <si>
    <t xml:space="preserve">Administrative Expenses - Promenade Parking Lot Lease </t>
  </si>
  <si>
    <t>6600.19</t>
  </si>
  <si>
    <t>Administrative Expenses - Costco Sales Tax Agreement</t>
  </si>
  <si>
    <t>6600.20</t>
  </si>
  <si>
    <t>Administrative Expenses - Training - Commissioners</t>
  </si>
  <si>
    <t>6600.22</t>
  </si>
  <si>
    <t>Administrative Expenses - Graffiti Reward Program</t>
  </si>
  <si>
    <t>6600.23</t>
  </si>
  <si>
    <t>Administrative Expenses - Public Education</t>
  </si>
  <si>
    <t>6600.24</t>
  </si>
  <si>
    <t>Administrative Expenses - Marketing</t>
  </si>
  <si>
    <t>6600.25</t>
  </si>
  <si>
    <t>Administrative Expenses - Support Services-Indirect Labor</t>
  </si>
  <si>
    <t>6600.26</t>
  </si>
  <si>
    <t>Administrative Expenses - Support Services-IT</t>
  </si>
  <si>
    <t>6600.27</t>
  </si>
  <si>
    <t>Administrative Expenses - Support Services-Direct Labor</t>
  </si>
  <si>
    <t>6600.28</t>
  </si>
  <si>
    <t>Administrative Expenses - Equipment Fund Contribution</t>
  </si>
  <si>
    <t>6600.29</t>
  </si>
  <si>
    <t>Administrative Expenses - Administration &amp; Planning</t>
  </si>
  <si>
    <t>6600.30</t>
  </si>
  <si>
    <t>Administrative Expenses - Other Expenses</t>
  </si>
  <si>
    <t>Administrative Expenses - Election</t>
  </si>
  <si>
    <t>6600.32</t>
  </si>
  <si>
    <t>Administrative Expenses - Vehicle Fund Contribution</t>
  </si>
  <si>
    <t>6600.33</t>
  </si>
  <si>
    <t>Administrative Expenses - POST Training</t>
  </si>
  <si>
    <t>6600.34</t>
  </si>
  <si>
    <t>Administrative Expenses - General Fund Contribution</t>
  </si>
  <si>
    <t>6600.35</t>
  </si>
  <si>
    <t>Administrative Expenses - Safety Training</t>
  </si>
  <si>
    <t>6600.36</t>
  </si>
  <si>
    <t>Administrative Expenses - IT Fund Contribution</t>
  </si>
  <si>
    <t>6600.37</t>
  </si>
  <si>
    <t>Administrative Expenses - Prior Worker's Comp Claims</t>
  </si>
  <si>
    <t>6600.38</t>
  </si>
  <si>
    <t>Administrative Expenses - SA Administration</t>
  </si>
  <si>
    <t>6600.39</t>
  </si>
  <si>
    <t>Administrative Expenses - Leadership Training</t>
  </si>
  <si>
    <t>Administrative Expenses - Election Training/Conference</t>
  </si>
  <si>
    <t>6600.41</t>
  </si>
  <si>
    <t>Administrative Expenses - Community Clean-up</t>
  </si>
  <si>
    <t>6600.42</t>
  </si>
  <si>
    <t>Administrative Expenses - Mutual Aid</t>
  </si>
  <si>
    <t>6610.01</t>
  </si>
  <si>
    <t>Housing Programs - Housing Assistance</t>
  </si>
  <si>
    <t>6610.02</t>
  </si>
  <si>
    <t>Housing Programs - Downpayment Assistance</t>
  </si>
  <si>
    <t>6610.03</t>
  </si>
  <si>
    <t>Housing Programs - Senior Rehabilitation Grants</t>
  </si>
  <si>
    <t>6610.04</t>
  </si>
  <si>
    <t>Housing Programs - Residential Rehabilitation Grant</t>
  </si>
  <si>
    <t>6610.05</t>
  </si>
  <si>
    <t>Housing Programs - Eden Housing</t>
  </si>
  <si>
    <t>6610.06</t>
  </si>
  <si>
    <t>Housing Programs - Affordable Housing Projects</t>
  </si>
  <si>
    <t>6615.01</t>
  </si>
  <si>
    <t>Economic Development Programs - Fee Reduction</t>
  </si>
  <si>
    <t>6615.02</t>
  </si>
  <si>
    <t>Economic Development Programs - PW Projects</t>
  </si>
  <si>
    <t>6615.03</t>
  </si>
  <si>
    <t>Economic Development Programs - Chamber of Commerce</t>
  </si>
  <si>
    <t>6615.04</t>
  </si>
  <si>
    <t>Economic Development Programs - San Joaquin Partnership</t>
  </si>
  <si>
    <t>6615.05</t>
  </si>
  <si>
    <t>Economic Development Programs - Facade Improvements</t>
  </si>
  <si>
    <t>6615.06</t>
  </si>
  <si>
    <t>Economic Development Programs - Private Partnerships</t>
  </si>
  <si>
    <t>6615.07</t>
  </si>
  <si>
    <t>Economic Development Programs - Business Development Loans</t>
  </si>
  <si>
    <t>6615.08</t>
  </si>
  <si>
    <t>Economic Development Programs - Downtown Parking</t>
  </si>
  <si>
    <t>6615.09</t>
  </si>
  <si>
    <t>Economic Development Programs - SJCo Economic Development Agency</t>
  </si>
  <si>
    <t>6620.01</t>
  </si>
  <si>
    <t>Service Programs - Senior Programs</t>
  </si>
  <si>
    <t>6620.02</t>
  </si>
  <si>
    <t>Service Programs - DRAIL - Disability Resource</t>
  </si>
  <si>
    <t>6620.03</t>
  </si>
  <si>
    <t>Service Programs - Stockton Emergency Food Bank</t>
  </si>
  <si>
    <t>6620.04</t>
  </si>
  <si>
    <t>Service Programs - LOVE Inc</t>
  </si>
  <si>
    <t>6620.05</t>
  </si>
  <si>
    <t>Service Programs - Smoke Detector</t>
  </si>
  <si>
    <t>6620.06</t>
  </si>
  <si>
    <t>Service Programs - Meals on Wheels</t>
  </si>
  <si>
    <t>6620.07</t>
  </si>
  <si>
    <t>Service Programs - SSJC Housing Board</t>
  </si>
  <si>
    <t>6620.08</t>
  </si>
  <si>
    <t>Service Programs - Second Harvest Food Bank</t>
  </si>
  <si>
    <t>6620.09</t>
  </si>
  <si>
    <t>Service Programs - Hope Family Shelter</t>
  </si>
  <si>
    <t>6620.10</t>
  </si>
  <si>
    <t>Service Programs - Family Law Center</t>
  </si>
  <si>
    <t>6620.11</t>
  </si>
  <si>
    <t>Service Programs - Boys and Girls Club</t>
  </si>
  <si>
    <t>6620.12</t>
  </si>
  <si>
    <t>Service Programs - Women's Center of San Joaquin Co</t>
  </si>
  <si>
    <t>6620.13</t>
  </si>
  <si>
    <t>Service Programs - Give Every Child A Chance</t>
  </si>
  <si>
    <t>6620.14</t>
  </si>
  <si>
    <t>Service Programs - South County Crisis Center</t>
  </si>
  <si>
    <t>6620.15</t>
  </si>
  <si>
    <t>Service Programs - Youth Scholarships</t>
  </si>
  <si>
    <t>6620.16</t>
  </si>
  <si>
    <t>Service Programs - Ray of Hope</t>
  </si>
  <si>
    <t>6620.17</t>
  </si>
  <si>
    <t>Service Programs - Child Abuse Prevention Cntr</t>
  </si>
  <si>
    <t>6620.18</t>
  </si>
  <si>
    <t>Service Programs - Eden Housing Summer Program</t>
  </si>
  <si>
    <t>6620.19</t>
  </si>
  <si>
    <t>Service Programs - Friday Unity Night (F.U.N.)</t>
  </si>
  <si>
    <t>6620.20</t>
  </si>
  <si>
    <t>Service Programs - Microenterprise Loan Program</t>
  </si>
  <si>
    <t>6630.02</t>
  </si>
  <si>
    <t>Recreational Programs - Youth - Coed Flag Football</t>
  </si>
  <si>
    <t>6630.03</t>
  </si>
  <si>
    <t>Recreational Programs - Youth - Coed Basketball</t>
  </si>
  <si>
    <t>6630.04</t>
  </si>
  <si>
    <t>Recreational Programs - Youth - Coed Baseball/Softball</t>
  </si>
  <si>
    <t>6630.05</t>
  </si>
  <si>
    <t>Recreational Programs - Youth - Girls Softball</t>
  </si>
  <si>
    <t>6630.06</t>
  </si>
  <si>
    <t>Recreational Programs - Youth - Coed Basketball Camp</t>
  </si>
  <si>
    <t>6630.07</t>
  </si>
  <si>
    <t>Recreational Programs - Youth - Coed Soccer &amp; Kickball</t>
  </si>
  <si>
    <t>6630.08</t>
  </si>
  <si>
    <t>Recreational Programs - Youth - Coed Volleyball Camp</t>
  </si>
  <si>
    <t>6630.09</t>
  </si>
  <si>
    <t>Recreational Programs - Youth - Tournaments</t>
  </si>
  <si>
    <t>6630.10</t>
  </si>
  <si>
    <t>Recreational Programs - Youth - Acorn League</t>
  </si>
  <si>
    <t>6630.11</t>
  </si>
  <si>
    <t>Recreational Programs - Youth - Pilot Expansion Program</t>
  </si>
  <si>
    <t>6630.12</t>
  </si>
  <si>
    <t>Recreational Programs - Youth - Arts &amp; Crafts</t>
  </si>
  <si>
    <t>6630.13</t>
  </si>
  <si>
    <t>Recreational Programs - Youth - Gymnastics</t>
  </si>
  <si>
    <t>6630.14</t>
  </si>
  <si>
    <t>Recreational Programs - Youth - Martial Arts</t>
  </si>
  <si>
    <t>6630.15</t>
  </si>
  <si>
    <t>Recreational Programs - Youth - Cheerleading</t>
  </si>
  <si>
    <t>6630.16</t>
  </si>
  <si>
    <t>Recreational Programs - Youth - Tennis</t>
  </si>
  <si>
    <t>6630.17</t>
  </si>
  <si>
    <t>Recreational Programs - Youth - Dance</t>
  </si>
  <si>
    <t>6630.18</t>
  </si>
  <si>
    <t>Recreational Programs - Youth - Baton</t>
  </si>
  <si>
    <t>6630.19</t>
  </si>
  <si>
    <t>Recreational Programs - Youth - Academic Programs</t>
  </si>
  <si>
    <t>6630.20</t>
  </si>
  <si>
    <t>Recreational Programs - Youth - Performing Arts</t>
  </si>
  <si>
    <t>6630.21</t>
  </si>
  <si>
    <t>Recreational Programs - Youth - Judo</t>
  </si>
  <si>
    <t>6630.22</t>
  </si>
  <si>
    <t>Recreational Programs - Youth - Karate</t>
  </si>
  <si>
    <t>6630.23</t>
  </si>
  <si>
    <t>Recreational Programs - Youth - Cooking</t>
  </si>
  <si>
    <t>6630.24</t>
  </si>
  <si>
    <t>Recreational Programs - Youth - Music</t>
  </si>
  <si>
    <t>6630.25</t>
  </si>
  <si>
    <t>Recreational Programs - Youth - Recreation Leadership</t>
  </si>
  <si>
    <t>6630.26</t>
  </si>
  <si>
    <t>Recreational Programs - Youth - Health &amp; Safety</t>
  </si>
  <si>
    <t>6630.27</t>
  </si>
  <si>
    <t>Recreational Programs - Youth - Youth Day Camp</t>
  </si>
  <si>
    <t>6630.28</t>
  </si>
  <si>
    <t>Recreational Programs - Youth - Preschool Play Program</t>
  </si>
  <si>
    <t>6630.29</t>
  </si>
  <si>
    <t>Recreational Programs - Youth - After School Program</t>
  </si>
  <si>
    <t>6630.30</t>
  </si>
  <si>
    <t>Recreational Programs - Youth - Youth Themed Parties</t>
  </si>
  <si>
    <t>6630.31</t>
  </si>
  <si>
    <t>Recreational Programs - Youth - Exercise and Fitness</t>
  </si>
  <si>
    <t>6630.32</t>
  </si>
  <si>
    <t>Recreational Programs - Youth - Golf</t>
  </si>
  <si>
    <t>6631</t>
  </si>
  <si>
    <t>Recreational Programs - Adult</t>
  </si>
  <si>
    <t>6631.01</t>
  </si>
  <si>
    <t>Recreational Programs - Adult - Men's Basketball</t>
  </si>
  <si>
    <t>6631.02</t>
  </si>
  <si>
    <t>Recreational Programs - Adult - Coed Soccer</t>
  </si>
  <si>
    <t>6631.03</t>
  </si>
  <si>
    <t>Recreational Programs - Adult - Softball Tournament</t>
  </si>
  <si>
    <t>6631.04</t>
  </si>
  <si>
    <t>Recreational Programs - Adult - Men's Softball</t>
  </si>
  <si>
    <t>6631.05</t>
  </si>
  <si>
    <t>Recreational Programs - Adult - Women's Softbal</t>
  </si>
  <si>
    <t>6631.06</t>
  </si>
  <si>
    <t>Recreational Programs - Adult - Coed Softball</t>
  </si>
  <si>
    <t>6631.07</t>
  </si>
  <si>
    <t>Recreational Programs - Adult - Pilot Expansion Program</t>
  </si>
  <si>
    <t>6631.08</t>
  </si>
  <si>
    <t>Recreational Programs - Adult - Arts &amp; Crafts</t>
  </si>
  <si>
    <t>6631.09</t>
  </si>
  <si>
    <t>Recreational Programs - Adult - Golf</t>
  </si>
  <si>
    <t>6631.10</t>
  </si>
  <si>
    <t>Recreational Programs - Adult - Dog Obedience</t>
  </si>
  <si>
    <t>6631.11</t>
  </si>
  <si>
    <t>Recreational Programs - Adult - Tennis</t>
  </si>
  <si>
    <t>6631.12</t>
  </si>
  <si>
    <t>Recreational Programs - Adult - Exercise &amp; Fitness</t>
  </si>
  <si>
    <t>6631.13</t>
  </si>
  <si>
    <t>Recreational Programs - Adult - Western Dance</t>
  </si>
  <si>
    <t>6631.14</t>
  </si>
  <si>
    <t>Recreational Programs - Adult - Dance</t>
  </si>
  <si>
    <t>6631.15</t>
  </si>
  <si>
    <t>Recreational Programs - Adult - Health &amp; Safety</t>
  </si>
  <si>
    <t>6632.01</t>
  </si>
  <si>
    <t>Recreational Programs - Aquatics - Pool Admission</t>
  </si>
  <si>
    <t>6632.02</t>
  </si>
  <si>
    <t>Recreational Programs - Aquatics - Pool Rental</t>
  </si>
  <si>
    <t>6632.03</t>
  </si>
  <si>
    <t>Recreational Programs - Aquatics - Swim Lessons</t>
  </si>
  <si>
    <t>6632.04</t>
  </si>
  <si>
    <t>Recreational Programs - Aquatics - Swim Exercise</t>
  </si>
  <si>
    <t>6632.05</t>
  </si>
  <si>
    <t>Recreational Programs - Aquatics - Swim Team</t>
  </si>
  <si>
    <t>6632.06</t>
  </si>
  <si>
    <t>Recreational Programs - Aquatics - Scuba</t>
  </si>
  <si>
    <t>6632.07</t>
  </si>
  <si>
    <t>Recreational Programs - Aquatics - Health &amp; Safety</t>
  </si>
  <si>
    <t>6632.08</t>
  </si>
  <si>
    <t>Recreational Programs - Aquatics - Pilot Expansion Program</t>
  </si>
  <si>
    <t>6633.01</t>
  </si>
  <si>
    <t>Recreational Programs - General - Community Events</t>
  </si>
  <si>
    <t>6633.02</t>
  </si>
  <si>
    <t>Recreational Programs - General - Open Gym</t>
  </si>
  <si>
    <t>6633.03</t>
  </si>
  <si>
    <t xml:space="preserve">Recreational Programs - General - YAC </t>
  </si>
  <si>
    <t>6633.04</t>
  </si>
  <si>
    <t>Recreational Programs - General - 4th of July</t>
  </si>
  <si>
    <t>6633.05</t>
  </si>
  <si>
    <t>Recreational Programs - General - Trips and Tours</t>
  </si>
  <si>
    <t>6633.06</t>
  </si>
  <si>
    <t>Recreational Programs - General - Concessions</t>
  </si>
  <si>
    <t>6633.07</t>
  </si>
  <si>
    <t>Recreational Programs - General - Admissions Adult Sports</t>
  </si>
  <si>
    <t>6633.08</t>
  </si>
  <si>
    <t>Recreational Programs - General - Misc Program Supplies</t>
  </si>
  <si>
    <t>6633.09</t>
  </si>
  <si>
    <t>Recreational Programs - General - Pilot Expansion Program</t>
  </si>
  <si>
    <t>6633.10</t>
  </si>
  <si>
    <t>Recreational Programs - General - Facility Rental - Ballfield</t>
  </si>
  <si>
    <t>6633.11</t>
  </si>
  <si>
    <t>Recreational Programs - General - Partnerships</t>
  </si>
  <si>
    <t>6633.12</t>
  </si>
  <si>
    <t>Recreational Programs - General - Community Gym</t>
  </si>
  <si>
    <t>6700.01</t>
  </si>
  <si>
    <t>Depreciation - Buildings</t>
  </si>
  <si>
    <t>6700.02</t>
  </si>
  <si>
    <t>Depreciation - Building Improvements</t>
  </si>
  <si>
    <t>6700.03</t>
  </si>
  <si>
    <t>Depreciation - Computer Hardware</t>
  </si>
  <si>
    <t>6700.04</t>
  </si>
  <si>
    <t>Depreciation - Software</t>
  </si>
  <si>
    <t>6700.05</t>
  </si>
  <si>
    <t>Depreciation - Machinery &amp; Equipment</t>
  </si>
  <si>
    <t>6700.06</t>
  </si>
  <si>
    <t>Depreciation - Vehicles</t>
  </si>
  <si>
    <t>6700.07</t>
  </si>
  <si>
    <t>Depreciation - Parks</t>
  </si>
  <si>
    <t>6700.08</t>
  </si>
  <si>
    <t>Depreciation - Streets</t>
  </si>
  <si>
    <t>6700.09</t>
  </si>
  <si>
    <t>Depreciation - Sewer Lines</t>
  </si>
  <si>
    <t>6700.10</t>
  </si>
  <si>
    <t>Depreciation - Sewer Plant</t>
  </si>
  <si>
    <t>6700.11</t>
  </si>
  <si>
    <t>Depreciation - Storm Drain</t>
  </si>
  <si>
    <t>6700.12</t>
  </si>
  <si>
    <t>Depreciation - Water Rights</t>
  </si>
  <si>
    <t>6700.13</t>
  </si>
  <si>
    <t>Depreciation - Water Wells &amp; Lines</t>
  </si>
  <si>
    <t>6700.99</t>
  </si>
  <si>
    <t>Depreciation - Conversion</t>
  </si>
  <si>
    <t>7000.01</t>
  </si>
  <si>
    <t>Capital Outlay - Vehicles-Minor</t>
  </si>
  <si>
    <t>7000.02</t>
  </si>
  <si>
    <t>Capital Outlay - Vehicles-Major</t>
  </si>
  <si>
    <t>7000.03</t>
  </si>
  <si>
    <t>Capital Outlay - Operations Equip-Minor</t>
  </si>
  <si>
    <t>7000.04</t>
  </si>
  <si>
    <t>Capital Outlay - Operations Equipment-Major</t>
  </si>
  <si>
    <t>7000.05</t>
  </si>
  <si>
    <t>Capital Outlay - Operations Apparatus-Minor</t>
  </si>
  <si>
    <t>7000.06</t>
  </si>
  <si>
    <t>Capital Outlay - Operations Appartus-Major</t>
  </si>
  <si>
    <t>7000.07</t>
  </si>
  <si>
    <t>Capital Outlay - Computer Hardware</t>
  </si>
  <si>
    <t>7000.08</t>
  </si>
  <si>
    <t>Capital Outlay - Computer Software</t>
  </si>
  <si>
    <t>7000.09</t>
  </si>
  <si>
    <t>Capital Outlay - Computer Conversion</t>
  </si>
  <si>
    <t>7000.10</t>
  </si>
  <si>
    <t>Capital Outlay - Sprinkler Controller Upgrades</t>
  </si>
  <si>
    <t>7000.11</t>
  </si>
  <si>
    <t>Capital Outlay - Security</t>
  </si>
  <si>
    <t>7000.12</t>
  </si>
  <si>
    <t>Capital Outlay - Furniture</t>
  </si>
  <si>
    <t>7000.13</t>
  </si>
  <si>
    <t>Capital Outlay - Collection Containers-Res</t>
  </si>
  <si>
    <t>7000.14</t>
  </si>
  <si>
    <t>Capital Outlay - Collection Containers-Commercial</t>
  </si>
  <si>
    <t>7000.15</t>
  </si>
  <si>
    <t>Capital Outlay - Wells-Minor</t>
  </si>
  <si>
    <t>7000.16</t>
  </si>
  <si>
    <t>Capital Outlay - Wells-Major</t>
  </si>
  <si>
    <t>7000.17</t>
  </si>
  <si>
    <t>Capital Outlay - Storage Tank</t>
  </si>
  <si>
    <t>7000.18</t>
  </si>
  <si>
    <t>Capital Outlay - Pumps</t>
  </si>
  <si>
    <t>7000.19</t>
  </si>
  <si>
    <t>7000.20</t>
  </si>
  <si>
    <t>Capital Outlay - Laboratory</t>
  </si>
  <si>
    <t>7000.21</t>
  </si>
  <si>
    <t>Capital Outlay - Bus</t>
  </si>
  <si>
    <t>7000.22</t>
  </si>
  <si>
    <t>Capital Outlay - Bus Stop Security</t>
  </si>
  <si>
    <t>7000.23</t>
  </si>
  <si>
    <t>Capital Outlay - Leveling Devices</t>
  </si>
  <si>
    <t>7000.24</t>
  </si>
  <si>
    <t>Capital Outlay - Centrifuge</t>
  </si>
  <si>
    <t>7000.25</t>
  </si>
  <si>
    <t>Capital Outlay - Aeration Basin</t>
  </si>
  <si>
    <t>7000.26</t>
  </si>
  <si>
    <t>Capital Outlay - Discharge Box</t>
  </si>
  <si>
    <t>7000.27</t>
  </si>
  <si>
    <t>Capital Outlay - Information Technology</t>
  </si>
  <si>
    <t>7000.28</t>
  </si>
  <si>
    <t>Capital Outlay - IVR</t>
  </si>
  <si>
    <t>7000.29</t>
  </si>
  <si>
    <t>Capital Outlay - Meters, Boxes</t>
  </si>
  <si>
    <t>7000.99</t>
  </si>
  <si>
    <t>Capital Outlay - General</t>
  </si>
  <si>
    <t>7010</t>
  </si>
  <si>
    <t>Capital Outlay-Public Safety Grants</t>
  </si>
  <si>
    <t>7010.01</t>
  </si>
  <si>
    <t>Capital Outlay-Public Safety Grants - BJA/JAG</t>
  </si>
  <si>
    <t>7010.02</t>
  </si>
  <si>
    <t>Capital Outlay-Public Safety Grants - LLEGB-2003</t>
  </si>
  <si>
    <t>7010.03</t>
  </si>
  <si>
    <t>Capital Outlay-Public Safety Grants - LLEBG-2004</t>
  </si>
  <si>
    <t>7010.04</t>
  </si>
  <si>
    <t>Capital Outlay-Public Safety Grants - Ca High Technology</t>
  </si>
  <si>
    <t>7010.05</t>
  </si>
  <si>
    <t>Capital Outlay-Public Safety Grants - Web Site</t>
  </si>
  <si>
    <t>7010.06</t>
  </si>
  <si>
    <t>Capital Outlay-Public Safety Grants - Security</t>
  </si>
  <si>
    <t>7010.07</t>
  </si>
  <si>
    <t>Capital Outlay-Public Safety Grants - Digital In Car Video</t>
  </si>
  <si>
    <t>7010.08</t>
  </si>
  <si>
    <t>Capital Outlay-Public Safety Grants - MCT/CAD/RMS</t>
  </si>
  <si>
    <t>7010.09</t>
  </si>
  <si>
    <t>Capital Outlay-Public Safety Grants - Digital Photograhapy</t>
  </si>
  <si>
    <t>7010.10</t>
  </si>
  <si>
    <t>Capital Outlay-Public Safety Grants - Project Allocation-2003</t>
  </si>
  <si>
    <t>7010.11</t>
  </si>
  <si>
    <t>Capital Outlay-Public Safety Grants - Project Allocation-2004</t>
  </si>
  <si>
    <t>7010.12</t>
  </si>
  <si>
    <t>Capital Outlay-Public Safety Grants - Project Allocation-2005</t>
  </si>
  <si>
    <t>7010.13</t>
  </si>
  <si>
    <t>Capital Outlay-Public Safety Grants - Project Allocation-2006</t>
  </si>
  <si>
    <t>7010.14</t>
  </si>
  <si>
    <t>Capital Outlay-Public Safety Grants - Project Allocation-2007</t>
  </si>
  <si>
    <t>7010.15</t>
  </si>
  <si>
    <t>Capital Outlay-Public Safety Grants - Project Allocation-2008</t>
  </si>
  <si>
    <t>7010.16</t>
  </si>
  <si>
    <t>Capital Outlay-Public Safety Grants - Project Allocation-2009</t>
  </si>
  <si>
    <t>7010.17</t>
  </si>
  <si>
    <t>Capital Outlay-Public Safety Grants - Project Allocation-2010</t>
  </si>
  <si>
    <t>7010.18</t>
  </si>
  <si>
    <t>Capital Outlay-Public Safety Grants - Project Allocation-2011</t>
  </si>
  <si>
    <t>7010.19</t>
  </si>
  <si>
    <t>Capital Outlay-Public Safety Grants - Project Allocation</t>
  </si>
  <si>
    <t>7010.20</t>
  </si>
  <si>
    <t>Capital Outlay-Public Safety Grants - FEMA</t>
  </si>
  <si>
    <t>7010.99</t>
  </si>
  <si>
    <t>Capital Outlay-Public Safety Grants - General</t>
  </si>
  <si>
    <t>8000</t>
  </si>
  <si>
    <t>Capital Improvements-General Government</t>
  </si>
  <si>
    <t>8000.01</t>
  </si>
  <si>
    <t>Capital Improvements-General Government - Land</t>
  </si>
  <si>
    <t>8000.02</t>
  </si>
  <si>
    <t>Capital Improvements-General Government - Police Station</t>
  </si>
  <si>
    <t>8000.03</t>
  </si>
  <si>
    <t>Capital Improvements-General Government - Fire Station</t>
  </si>
  <si>
    <t>8000.04</t>
  </si>
  <si>
    <t>Capital Improvements-General Government - Library</t>
  </si>
  <si>
    <t>8000.05</t>
  </si>
  <si>
    <t>Capital Improvements-General Government - Corp Yard/AC Consolidation</t>
  </si>
  <si>
    <t>8000.06</t>
  </si>
  <si>
    <t>Capital Improvements-General Government - Modular</t>
  </si>
  <si>
    <t>8000.07</t>
  </si>
  <si>
    <t>Capital Improvements-General Government - Civic Center</t>
  </si>
  <si>
    <t>8000.08</t>
  </si>
  <si>
    <t>Capital Improvements-General Government - One Stop Permit Center</t>
  </si>
  <si>
    <t>8000.09</t>
  </si>
  <si>
    <t>Capital Improvements-General Government - Performing Arts Center</t>
  </si>
  <si>
    <t>8000.10</t>
  </si>
  <si>
    <t>Capital Improvements-General Government - Security</t>
  </si>
  <si>
    <t>8000.11</t>
  </si>
  <si>
    <t>Capital Improvements-General Government - Landscaping Improvements</t>
  </si>
  <si>
    <t>8000.12</t>
  </si>
  <si>
    <t>Capital Improvements-General Government - Building Improvements</t>
  </si>
  <si>
    <t>8000.13</t>
  </si>
  <si>
    <t>Capital Improvements-General Government - Building Renovation</t>
  </si>
  <si>
    <t>8000.14</t>
  </si>
  <si>
    <t>Capital Improvements-General Government - Park Lot Improvements</t>
  </si>
  <si>
    <t>8000.15</t>
  </si>
  <si>
    <t>Capital Improvements-General Government - Council Chamber Upgrade</t>
  </si>
  <si>
    <t>8000.16</t>
  </si>
  <si>
    <t>Capital Improvements-General Government - Energy Efficiency Improvements</t>
  </si>
  <si>
    <t>8000.17</t>
  </si>
  <si>
    <t>Capital Improvements-General Government - General</t>
  </si>
  <si>
    <t>8000.18</t>
  </si>
  <si>
    <t>Capital Improvements-General Government - Building</t>
  </si>
  <si>
    <t>8005</t>
  </si>
  <si>
    <t>Capital Improvements-CDBG</t>
  </si>
  <si>
    <t>8005.01</t>
  </si>
  <si>
    <t>Capital Improvements-CDBG - Moffat Blvd Storm Drain</t>
  </si>
  <si>
    <t>8005.02</t>
  </si>
  <si>
    <t>Capital Improvements-CDBG - ADA Improvements</t>
  </si>
  <si>
    <t>8005.03</t>
  </si>
  <si>
    <t>Capital Improvements-CDBG - Street/Alleyway Improvements</t>
  </si>
  <si>
    <t>8005.04</t>
  </si>
  <si>
    <t>Capital Improvements-CDBG - Senior Center Improvements</t>
  </si>
  <si>
    <t>8005.05</t>
  </si>
  <si>
    <t>Capital Improvements-CDBG - Curb, Gutter &amp; Sidewalk Improv</t>
  </si>
  <si>
    <t>8005.06</t>
  </si>
  <si>
    <t>Capital Improvements-CDBG - Storm Drain Improvements</t>
  </si>
  <si>
    <t>8005.07</t>
  </si>
  <si>
    <t>Capital Improvements-CDBG - Moffat Blvd Ditch Removal</t>
  </si>
  <si>
    <t>8005.08</t>
  </si>
  <si>
    <t>Capital Improvements-CDBG - Walnut Street Drain Line Exten</t>
  </si>
  <si>
    <t>8005.09</t>
  </si>
  <si>
    <t>Capital Improvements-CDBG - Boys &amp; Girls Club Facility Imp</t>
  </si>
  <si>
    <t>8005.10</t>
  </si>
  <si>
    <t>Capital Improvements-CDBG - Library Improvements</t>
  </si>
  <si>
    <t>8005.11</t>
  </si>
  <si>
    <t>Capital Improvements-CDBG - Club House Improvements</t>
  </si>
  <si>
    <t>8005.12</t>
  </si>
  <si>
    <t>Capital Improvements-CDBG - Senior Center Fitness Equip</t>
  </si>
  <si>
    <t>8005.13</t>
  </si>
  <si>
    <t>Capital Improvements-CDBG - Lincoln Ballfield Improvements</t>
  </si>
  <si>
    <t>8005.14</t>
  </si>
  <si>
    <t>Capital Improvements-CDBG - Park Improvements</t>
  </si>
  <si>
    <t>8005.15</t>
  </si>
  <si>
    <t>Capital Improvements-CDBG - NSP Funds</t>
  </si>
  <si>
    <t>8005.16</t>
  </si>
  <si>
    <t>Capital Improvements-CDBG - Streetlight Retrofit</t>
  </si>
  <si>
    <t>8005.17</t>
  </si>
  <si>
    <t>Capital Improvements-CDBG - Parking Lot Improvements</t>
  </si>
  <si>
    <t>8005.99</t>
  </si>
  <si>
    <t>Capital Improvements-CDBG - General</t>
  </si>
  <si>
    <t>8015</t>
  </si>
  <si>
    <t>Capital Improvements-Redevelopment</t>
  </si>
  <si>
    <t>8015.01</t>
  </si>
  <si>
    <t>Capital Improvements-Redevelopment - Land</t>
  </si>
  <si>
    <t>8015.02</t>
  </si>
  <si>
    <t>Capital Improvements-Redevelopment - Library Park</t>
  </si>
  <si>
    <t>8015.03</t>
  </si>
  <si>
    <t>Capital Improvements-Redevelopment - Downtown Streetscape</t>
  </si>
  <si>
    <t>8015.04</t>
  </si>
  <si>
    <t>Capital Improvements-Redevelopment - Spreckels Public Improvements</t>
  </si>
  <si>
    <t>8015.05</t>
  </si>
  <si>
    <t>Capital Improvements-Redevelopment - Moffat Blvd Improvements</t>
  </si>
  <si>
    <t>8015.06</t>
  </si>
  <si>
    <t>Capital Improvements-Redevelopment - Curb,Gutter,Sidewalk Replace/Imp</t>
  </si>
  <si>
    <t>8015.07</t>
  </si>
  <si>
    <t>Capital Improvements-Redevelopment - Library</t>
  </si>
  <si>
    <t>8015.08</t>
  </si>
  <si>
    <t>Capital Improvements-Redevelopment - Multi Modal Station</t>
  </si>
  <si>
    <t>8015.09</t>
  </si>
  <si>
    <t>Capital Improvements-Redevelopment - Police Station</t>
  </si>
  <si>
    <t>8015.10</t>
  </si>
  <si>
    <t>Capital Improvements-Redevelopment - Park Improvements</t>
  </si>
  <si>
    <t>8015.11</t>
  </si>
  <si>
    <t>Capital Improvements-Redevelopment - Infrastructure</t>
  </si>
  <si>
    <t>8015.12</t>
  </si>
  <si>
    <t>Capital Improvements-Redevelopment - Sports Complex</t>
  </si>
  <si>
    <t>8015.13</t>
  </si>
  <si>
    <t>Capital Improvements-Redevelopment - Future Project Development</t>
  </si>
  <si>
    <t>8015.14</t>
  </si>
  <si>
    <t>Capital Improvements-Redevelopment - Industrial Park Extension</t>
  </si>
  <si>
    <t>8015.15</t>
  </si>
  <si>
    <t>Capital Improvements-Redevelopment - Hwy 99/E Yosemite Interchange Im</t>
  </si>
  <si>
    <t>8015.16</t>
  </si>
  <si>
    <t>Capital Improvements-Redevelopment - Main/120 Interchange</t>
  </si>
  <si>
    <t>8015.17</t>
  </si>
  <si>
    <t>Capital Improvements-Redevelopment - McKinley/120 Interchange</t>
  </si>
  <si>
    <t>8015.18</t>
  </si>
  <si>
    <t>Capital Improvements-Redevelopment - Airport Daniels Area Improvement</t>
  </si>
  <si>
    <t>8015.19</t>
  </si>
  <si>
    <t>Capital Improvements-Redevelopment - South Union/120 Interchange</t>
  </si>
  <si>
    <t>8015.20</t>
  </si>
  <si>
    <t>Capital Improvements-Redevelopment - South Union Rd/Atherton</t>
  </si>
  <si>
    <t>8015.21</t>
  </si>
  <si>
    <t>Capital Improvements-Redevelopment - Milo Candini/Daniels</t>
  </si>
  <si>
    <t>8015.22</t>
  </si>
  <si>
    <t>Capital Improvements-Redevelopment - Milo Candini Stormwater Basin</t>
  </si>
  <si>
    <t>8050</t>
  </si>
  <si>
    <t>Capital Improvements-Sewer</t>
  </si>
  <si>
    <t>8050.01</t>
  </si>
  <si>
    <t>Capital Improvements-Sewer - Land</t>
  </si>
  <si>
    <t>8050.02</t>
  </si>
  <si>
    <t>Capital Improvements-Sewer - Collection Line Maint/Rehab</t>
  </si>
  <si>
    <t>8050.03</t>
  </si>
  <si>
    <t>Capital Improvements-Sewer - Collection Line Repairs-Major</t>
  </si>
  <si>
    <t>8050.04</t>
  </si>
  <si>
    <t>Capital Improvements-Sewer - Collection Line Replacement/Impr</t>
  </si>
  <si>
    <t>8050.05</t>
  </si>
  <si>
    <t>Capital Improvements-Sewer - Collection Trunk Maint/Rehab</t>
  </si>
  <si>
    <t>8050.06</t>
  </si>
  <si>
    <t>Capital Improvements-Sewer - Collection Trunk Repairs-Major</t>
  </si>
  <si>
    <t>8050.07</t>
  </si>
  <si>
    <t>Capital Improvements-Sewer - Collection Trunk Replacement/Imp</t>
  </si>
  <si>
    <t>8050.08</t>
  </si>
  <si>
    <t>Capital Improvements-Sewer - Collection Pump Stn Maint/Rehab</t>
  </si>
  <si>
    <t>8050.09</t>
  </si>
  <si>
    <t>Capital Improvements-Sewer - Collection Pump Stn Repairs-Maj</t>
  </si>
  <si>
    <t>8050.10</t>
  </si>
  <si>
    <t>Capital Improvements-Sewer - Collection Pump Stn Replace/Imp</t>
  </si>
  <si>
    <t>Zero based budgeting</t>
  </si>
  <si>
    <t>CC01</t>
  </si>
  <si>
    <t>CC02</t>
  </si>
  <si>
    <t>CC03</t>
  </si>
  <si>
    <t>CC04</t>
  </si>
  <si>
    <t>CC05</t>
  </si>
  <si>
    <t>CC06</t>
  </si>
  <si>
    <t>CC07</t>
  </si>
  <si>
    <t>CC08</t>
  </si>
  <si>
    <t>CC09</t>
  </si>
  <si>
    <t>CC10</t>
  </si>
  <si>
    <t>CC11</t>
  </si>
  <si>
    <t>CC12</t>
  </si>
  <si>
    <t>CC13</t>
  </si>
  <si>
    <t>Records Management</t>
  </si>
  <si>
    <t>City Council</t>
  </si>
  <si>
    <t>Actual Vs Budget</t>
  </si>
  <si>
    <t>100.01.00.100-5000.01</t>
  </si>
  <si>
    <t>100.01.00.100-5000.02</t>
  </si>
  <si>
    <t>Salaries Longevity Pay</t>
  </si>
  <si>
    <t>100.01.00.100-5000.08</t>
  </si>
  <si>
    <t>100.01.00.120-6100.02</t>
  </si>
  <si>
    <t>0</t>
  </si>
  <si>
    <t>Out of Class</t>
  </si>
  <si>
    <t>100.01.00.100-5000.06</t>
  </si>
  <si>
    <t>FY 2021-22</t>
  </si>
  <si>
    <t>City Clerk</t>
  </si>
  <si>
    <t>Comments</t>
  </si>
  <si>
    <t>FY 2020-21 Proposed Budget</t>
  </si>
  <si>
    <t>Provisional Budget</t>
  </si>
  <si>
    <t xml:space="preserve">Total Budget Request </t>
  </si>
  <si>
    <t>Increased Professional Services by $32,900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</si>
</sst>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\,\ yyyy"/>
    <numFmt numFmtId="166" formatCode="0.00;\-0.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Helv"/>
    </font>
    <font>
      <sz val="10"/>
      <name val="Helv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name val="Arial"/>
      <family val="2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8" tint="0.79998168889431442"/>
        <bgColor indexed="8"/>
      </patternFill>
    </fill>
    <fill>
      <patternFill patternType="solid">
        <fgColor theme="0" tint="-0.14999847407452621"/>
        <bgColor indexed="8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0" fontId="11" fillId="0" borderId="0"/>
    <xf numFmtId="0" fontId="12" fillId="0" borderId="0"/>
    <xf numFmtId="44" fontId="5" fillId="0" borderId="0" applyFont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0" fontId="13" fillId="0" borderId="0" applyNumberFormat="0" applyFill="0" applyBorder="0" applyAlignment="0" applyProtection="0"/>
    <xf numFmtId="2" fontId="5" fillId="0" borderId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1" fillId="0" borderId="0"/>
    <xf numFmtId="0" fontId="5" fillId="0" borderId="0"/>
    <xf numFmtId="0" fontId="3" fillId="0" borderId="0"/>
    <xf numFmtId="0" fontId="3" fillId="23" borderId="11" applyNumberFormat="0" applyFont="0" applyAlignment="0" applyProtection="0"/>
    <xf numFmtId="0" fontId="23" fillId="20" borderId="12" applyNumberFormat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5" fontId="5" fillId="0" borderId="0" applyFill="0" applyBorder="0" applyAlignment="0" applyProtection="0"/>
    <xf numFmtId="165" fontId="5" fillId="0" borderId="0" applyFill="0" applyBorder="0" applyAlignment="0" applyProtection="0"/>
    <xf numFmtId="2" fontId="5" fillId="0" borderId="0" applyFill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" fillId="0" borderId="0">
      <alignment wrapText="1"/>
    </xf>
    <xf numFmtId="43" fontId="1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26" borderId="0" applyNumberFormat="0" applyBorder="0" applyAlignment="0" applyProtection="0"/>
    <xf numFmtId="0" fontId="41" fillId="27" borderId="18" applyNumberFormat="0" applyAlignment="0" applyProtection="0"/>
    <xf numFmtId="0" fontId="42" fillId="28" borderId="19" applyNumberFormat="0" applyAlignment="0" applyProtection="0"/>
    <xf numFmtId="0" fontId="43" fillId="28" borderId="18" applyNumberFormat="0" applyAlignment="0" applyProtection="0"/>
    <xf numFmtId="0" fontId="44" fillId="0" borderId="20" applyNumberFormat="0" applyFill="0" applyAlignment="0" applyProtection="0"/>
    <xf numFmtId="0" fontId="45" fillId="29" borderId="21" applyNumberFormat="0" applyAlignment="0" applyProtection="0"/>
    <xf numFmtId="0" fontId="46" fillId="0" borderId="0" applyNumberFormat="0" applyFill="0" applyBorder="0" applyAlignment="0" applyProtection="0"/>
    <xf numFmtId="0" fontId="1" fillId="30" borderId="22" applyNumberFormat="0" applyFont="0" applyAlignment="0" applyProtection="0"/>
    <xf numFmtId="0" fontId="47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4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8" fillId="38" borderId="0" applyNumberFormat="0" applyBorder="0" applyAlignment="0" applyProtection="0"/>
    <xf numFmtId="0" fontId="4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8" fillId="54" borderId="0" applyNumberFormat="0" applyBorder="0" applyAlignment="0" applyProtection="0"/>
    <xf numFmtId="0" fontId="49" fillId="0" borderId="0">
      <alignment wrapText="1"/>
    </xf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3" fontId="5" fillId="0" borderId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14" applyNumberFormat="0" applyFill="0" applyAlignment="0" applyProtection="0"/>
    <xf numFmtId="0" fontId="5" fillId="0" borderId="13" applyNumberFormat="0" applyFill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0" borderId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5" applyNumberFormat="0" applyAlignment="0" applyProtection="0"/>
    <xf numFmtId="0" fontId="10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0" fontId="20" fillId="0" borderId="10" applyNumberFormat="0" applyFill="0" applyAlignment="0" applyProtection="0"/>
    <xf numFmtId="0" fontId="21" fillId="22" borderId="0" applyNumberFormat="0" applyBorder="0" applyAlignment="0" applyProtection="0"/>
    <xf numFmtId="0" fontId="5" fillId="23" borderId="11" applyNumberFormat="0" applyFont="0" applyAlignment="0" applyProtection="0"/>
    <xf numFmtId="0" fontId="23" fillId="20" borderId="12" applyNumberFormat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5" fillId="23" borderId="11" applyNumberFormat="0" applyFont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30" borderId="22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" fillId="0" borderId="0">
      <alignment wrapText="1"/>
    </xf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/>
    <xf numFmtId="43" fontId="52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</cellStyleXfs>
  <cellXfs count="205">
    <xf numFmtId="0" fontId="0" fillId="0" borderId="0" xfId="0"/>
    <xf numFmtId="0" fontId="28" fillId="0" borderId="0" xfId="5" applyFont="1" applyAlignment="1">
      <alignment horizontal="left"/>
    </xf>
    <xf numFmtId="49" fontId="28" fillId="0" borderId="0" xfId="5" applyNumberFormat="1" applyFont="1"/>
    <xf numFmtId="0" fontId="28" fillId="0" borderId="0" xfId="5" applyFont="1" applyAlignment="1">
      <alignment horizontal="center"/>
    </xf>
    <xf numFmtId="0" fontId="27" fillId="0" borderId="0" xfId="0" applyFont="1"/>
    <xf numFmtId="0" fontId="27" fillId="0" borderId="0" xfId="3" applyFont="1" applyAlignment="1">
      <alignment horizontal="left"/>
    </xf>
    <xf numFmtId="0" fontId="28" fillId="0" borderId="0" xfId="5" applyFont="1" applyAlignment="1">
      <alignment horizontal="centerContinuous"/>
    </xf>
    <xf numFmtId="0" fontId="29" fillId="0" borderId="0" xfId="5" applyFont="1" applyAlignment="1">
      <alignment horizontal="center"/>
    </xf>
    <xf numFmtId="0" fontId="27" fillId="0" borderId="0" xfId="3" applyFont="1"/>
    <xf numFmtId="0" fontId="29" fillId="0" borderId="0" xfId="5" applyFont="1"/>
    <xf numFmtId="0" fontId="28" fillId="0" borderId="0" xfId="5" applyFont="1"/>
    <xf numFmtId="0" fontId="30" fillId="0" borderId="0" xfId="5" applyFont="1" applyAlignment="1">
      <alignment horizontal="center"/>
    </xf>
    <xf numFmtId="0" fontId="31" fillId="0" borderId="0" xfId="0" applyFont="1"/>
    <xf numFmtId="0" fontId="29" fillId="0" borderId="0" xfId="5" applyFont="1" applyAlignment="1">
      <alignment horizontal="left"/>
    </xf>
    <xf numFmtId="0" fontId="31" fillId="0" borderId="0" xfId="3" applyFont="1"/>
    <xf numFmtId="0" fontId="28" fillId="0" borderId="0" xfId="5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1" fontId="29" fillId="0" borderId="0" xfId="5" applyNumberFormat="1" applyFont="1" applyAlignment="1">
      <alignment horizontal="center"/>
    </xf>
    <xf numFmtId="164" fontId="28" fillId="0" borderId="0" xfId="1" applyNumberFormat="1" applyFont="1" applyAlignment="1">
      <alignment horizontal="center"/>
    </xf>
    <xf numFmtId="43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2" xfId="0" applyNumberFormat="1" applyFont="1" applyBorder="1"/>
    <xf numFmtId="0" fontId="27" fillId="0" borderId="0" xfId="0" applyFont="1" applyAlignment="1">
      <alignment vertical="top"/>
    </xf>
    <xf numFmtId="49" fontId="29" fillId="0" borderId="0" xfId="5" applyNumberFormat="1" applyFont="1"/>
    <xf numFmtId="164" fontId="27" fillId="0" borderId="0" xfId="1" applyNumberFormat="1" applyFont="1"/>
    <xf numFmtId="0" fontId="27" fillId="0" borderId="0" xfId="0" applyFont="1" applyAlignment="1">
      <alignment horizontal="left"/>
    </xf>
    <xf numFmtId="9" fontId="27" fillId="0" borderId="0" xfId="2" applyFont="1"/>
    <xf numFmtId="164" fontId="27" fillId="0" borderId="0" xfId="0" applyNumberFormat="1" applyFont="1"/>
    <xf numFmtId="164" fontId="29" fillId="0" borderId="3" xfId="1" applyNumberFormat="1" applyFont="1" applyBorder="1" applyAlignment="1">
      <alignment vertical="top"/>
    </xf>
    <xf numFmtId="0" fontId="29" fillId="0" borderId="0" xfId="5" applyFont="1" applyAlignment="1">
      <alignment horizontal="left" vertical="top"/>
    </xf>
    <xf numFmtId="0" fontId="31" fillId="0" borderId="0" xfId="0" applyFont="1" applyAlignment="1">
      <alignment horizontal="center"/>
    </xf>
    <xf numFmtId="49" fontId="0" fillId="0" borderId="0" xfId="0" applyNumberFormat="1"/>
    <xf numFmtId="0" fontId="32" fillId="0" borderId="0" xfId="116" applyFont="1" applyAlignment="1">
      <alignment horizontal="left" vertical="top"/>
    </xf>
    <xf numFmtId="49" fontId="32" fillId="0" borderId="0" xfId="116" applyNumberFormat="1" applyFont="1" applyAlignment="1">
      <alignment horizontal="left" vertical="top"/>
    </xf>
    <xf numFmtId="0" fontId="51" fillId="0" borderId="0" xfId="0" applyFont="1" applyAlignment="1" applyProtection="1">
      <alignment horizontal="left" vertical="top"/>
      <protection locked="0"/>
    </xf>
    <xf numFmtId="0" fontId="0" fillId="0" borderId="0" xfId="0" quotePrefix="1"/>
    <xf numFmtId="0" fontId="31" fillId="0" borderId="0" xfId="0" applyFont="1" applyAlignment="1">
      <alignment horizontal="center" vertical="top"/>
    </xf>
    <xf numFmtId="0" fontId="27" fillId="0" borderId="0" xfId="0" applyFont="1" applyAlignment="1">
      <alignment horizontal="centerContinuous"/>
    </xf>
    <xf numFmtId="9" fontId="27" fillId="0" borderId="0" xfId="2" applyFont="1" applyAlignment="1">
      <alignment horizontal="centerContinuous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Continuous" vertical="distributed"/>
    </xf>
    <xf numFmtId="164" fontId="0" fillId="0" borderId="0" xfId="1" applyNumberFormat="1" applyFont="1"/>
    <xf numFmtId="1" fontId="32" fillId="56" borderId="0" xfId="116" applyNumberFormat="1" applyFont="1" applyFill="1" applyAlignment="1">
      <alignment horizontal="left" vertical="top"/>
    </xf>
    <xf numFmtId="49" fontId="32" fillId="56" borderId="0" xfId="116" applyNumberFormat="1" applyFont="1" applyFill="1" applyAlignment="1">
      <alignment horizontal="left" vertical="top"/>
    </xf>
    <xf numFmtId="0" fontId="32" fillId="56" borderId="0" xfId="116" applyFont="1" applyFill="1" applyAlignment="1">
      <alignment horizontal="left" vertical="top"/>
    </xf>
    <xf numFmtId="0" fontId="0" fillId="56" borderId="0" xfId="0" applyFill="1"/>
    <xf numFmtId="0" fontId="27" fillId="0" borderId="0" xfId="0" applyFont="1" applyAlignment="1">
      <alignment horizontal="centerContinuous" vertical="top"/>
    </xf>
    <xf numFmtId="0" fontId="31" fillId="0" borderId="4" xfId="0" applyFont="1" applyBorder="1" applyAlignment="1">
      <alignment horizontal="centerContinuous"/>
    </xf>
    <xf numFmtId="0" fontId="27" fillId="0" borderId="4" xfId="0" applyFont="1" applyBorder="1" applyAlignment="1">
      <alignment horizontal="centerContinuous"/>
    </xf>
    <xf numFmtId="164" fontId="55" fillId="0" borderId="0" xfId="1" applyNumberFormat="1" applyFont="1"/>
    <xf numFmtId="0" fontId="56" fillId="0" borderId="0" xfId="0" applyFont="1"/>
    <xf numFmtId="0" fontId="57" fillId="0" borderId="0" xfId="0" applyFont="1"/>
    <xf numFmtId="0" fontId="0" fillId="0" borderId="0" xfId="0" applyAlignment="1">
      <alignment vertical="top" wrapText="1"/>
    </xf>
    <xf numFmtId="0" fontId="54" fillId="0" borderId="0" xfId="0" applyFont="1" applyAlignment="1">
      <alignment wrapText="1"/>
    </xf>
    <xf numFmtId="0" fontId="58" fillId="0" borderId="0" xfId="0" applyFont="1" applyAlignment="1">
      <alignment horizontal="center" wrapText="1"/>
    </xf>
    <xf numFmtId="0" fontId="54" fillId="0" borderId="0" xfId="0" applyFont="1"/>
    <xf numFmtId="0" fontId="58" fillId="0" borderId="0" xfId="0" applyFont="1" applyAlignment="1">
      <alignment horizontal="center"/>
    </xf>
    <xf numFmtId="0" fontId="58" fillId="0" borderId="0" xfId="0" applyFont="1"/>
    <xf numFmtId="0" fontId="0" fillId="57" borderId="0" xfId="0" applyFill="1" applyAlignment="1">
      <alignment vertical="top"/>
    </xf>
    <xf numFmtId="0" fontId="0" fillId="57" borderId="0" xfId="0" applyFill="1"/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4" fontId="1" fillId="0" borderId="0" xfId="1" applyNumberFormat="1" applyAlignment="1">
      <alignment vertical="top"/>
    </xf>
    <xf numFmtId="0" fontId="0" fillId="60" borderId="0" xfId="0" applyFill="1"/>
    <xf numFmtId="164" fontId="1" fillId="0" borderId="3" xfId="1" applyNumberFormat="1" applyBorder="1" applyAlignment="1">
      <alignment vertical="top"/>
    </xf>
    <xf numFmtId="0" fontId="0" fillId="0" borderId="0" xfId="0" applyAlignment="1">
      <alignment horizontal="center" vertical="top"/>
    </xf>
    <xf numFmtId="0" fontId="59" fillId="0" borderId="0" xfId="0" applyFont="1" applyAlignment="1">
      <alignment vertical="top" wrapText="1"/>
    </xf>
    <xf numFmtId="0" fontId="60" fillId="63" borderId="0" xfId="0" applyFont="1" applyFill="1"/>
    <xf numFmtId="0" fontId="0" fillId="63" borderId="0" xfId="0" applyFill="1"/>
    <xf numFmtId="0" fontId="0" fillId="65" borderId="0" xfId="0" applyFill="1"/>
    <xf numFmtId="0" fontId="31" fillId="0" borderId="2" xfId="0" applyFont="1" applyBorder="1" applyAlignment="1">
      <alignment horizontal="center" vertical="top" wrapText="1"/>
    </xf>
    <xf numFmtId="0" fontId="61" fillId="0" borderId="0" xfId="0" applyFont="1" applyAlignment="1">
      <alignment vertical="top" wrapText="1"/>
    </xf>
    <xf numFmtId="0" fontId="28" fillId="0" borderId="0" xfId="5" applyFont="1" applyAlignment="1">
      <alignment horizontal="left" vertical="top"/>
    </xf>
    <xf numFmtId="0" fontId="31" fillId="0" borderId="4" xfId="0" applyFont="1" applyBorder="1" applyAlignment="1">
      <alignment horizontal="center" vertical="top" wrapText="1"/>
    </xf>
    <xf numFmtId="0" fontId="31" fillId="0" borderId="0" xfId="0" applyFont="1" applyAlignment="1">
      <alignment horizontal="centerContinuous"/>
    </xf>
    <xf numFmtId="9" fontId="27" fillId="0" borderId="2" xfId="2" applyFont="1" applyBorder="1"/>
    <xf numFmtId="9" fontId="27" fillId="0" borderId="3" xfId="2" applyFont="1" applyBorder="1"/>
    <xf numFmtId="164" fontId="33" fillId="0" borderId="0" xfId="1" applyNumberFormat="1" applyFont="1"/>
    <xf numFmtId="164" fontId="0" fillId="0" borderId="0" xfId="1" applyNumberFormat="1" applyFont="1" applyAlignment="1">
      <alignment horizontal="left" indent="2"/>
    </xf>
    <xf numFmtId="164" fontId="1" fillId="0" borderId="0" xfId="1" applyNumberFormat="1"/>
    <xf numFmtId="164" fontId="0" fillId="0" borderId="0" xfId="1" applyNumberFormat="1" applyFont="1" applyAlignment="1">
      <alignment horizontal="left" indent="1"/>
    </xf>
    <xf numFmtId="49" fontId="59" fillId="0" borderId="0" xfId="0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59" fillId="0" borderId="0" xfId="0" applyFont="1" applyAlignment="1">
      <alignment vertical="top"/>
    </xf>
    <xf numFmtId="164" fontId="59" fillId="0" borderId="0" xfId="1" applyNumberFormat="1" applyFont="1" applyAlignment="1">
      <alignment vertical="top"/>
    </xf>
    <xf numFmtId="164" fontId="1" fillId="0" borderId="0" xfId="1" applyNumberFormat="1" applyFill="1" applyAlignment="1">
      <alignment vertical="top"/>
    </xf>
    <xf numFmtId="9" fontId="27" fillId="0" borderId="0" xfId="2" applyFont="1" applyFill="1"/>
    <xf numFmtId="0" fontId="31" fillId="0" borderId="4" xfId="0" applyFont="1" applyBorder="1" applyAlignment="1">
      <alignment horizontal="center" vertical="top" wrapText="1"/>
    </xf>
    <xf numFmtId="49" fontId="0" fillId="67" borderId="0" xfId="0" applyNumberFormat="1" applyFill="1" applyAlignment="1">
      <alignment vertical="top"/>
    </xf>
    <xf numFmtId="49" fontId="0" fillId="67" borderId="0" xfId="0" applyNumberFormat="1" applyFill="1" applyAlignment="1">
      <alignment vertical="top" wrapText="1"/>
    </xf>
    <xf numFmtId="0" fontId="0" fillId="67" borderId="0" xfId="0" applyFill="1" applyAlignment="1">
      <alignment vertical="top" wrapText="1"/>
    </xf>
    <xf numFmtId="0" fontId="0" fillId="67" borderId="0" xfId="0" applyFill="1" applyAlignment="1">
      <alignment horizontal="center" vertical="top"/>
    </xf>
    <xf numFmtId="0" fontId="0" fillId="67" borderId="0" xfId="0" applyFill="1" applyAlignment="1">
      <alignment vertical="top"/>
    </xf>
    <xf numFmtId="164" fontId="1" fillId="67" borderId="0" xfId="1" applyNumberFormat="1" applyFill="1" applyAlignment="1">
      <alignment vertical="top"/>
    </xf>
    <xf numFmtId="0" fontId="61" fillId="67" borderId="0" xfId="0" applyFont="1" applyFill="1" applyAlignment="1">
      <alignment vertical="top" wrapText="1"/>
    </xf>
    <xf numFmtId="49" fontId="32" fillId="0" borderId="0" xfId="116" applyNumberFormat="1" applyFont="1" applyFill="1" applyAlignment="1">
      <alignment horizontal="left" vertical="top"/>
    </xf>
    <xf numFmtId="0" fontId="0" fillId="0" borderId="0" xfId="0" applyAlignment="1">
      <alignment horizontal="left"/>
    </xf>
    <xf numFmtId="43" fontId="28" fillId="0" borderId="0" xfId="0" applyNumberFormat="1" applyFont="1" applyFill="1" applyAlignment="1">
      <alignment horizontal="center"/>
    </xf>
    <xf numFmtId="0" fontId="27" fillId="0" borderId="0" xfId="0" applyFont="1" applyFill="1"/>
    <xf numFmtId="0" fontId="62" fillId="0" borderId="0" xfId="0" applyFont="1" applyAlignment="1">
      <alignment horizontal="center"/>
    </xf>
    <xf numFmtId="164" fontId="62" fillId="0" borderId="0" xfId="1" applyNumberFormat="1" applyFont="1" applyFill="1" applyAlignment="1"/>
    <xf numFmtId="0" fontId="62" fillId="0" borderId="0" xfId="0" applyFont="1" applyFill="1" applyAlignment="1"/>
    <xf numFmtId="0" fontId="62" fillId="0" borderId="0" xfId="0" applyFont="1" applyAlignment="1"/>
    <xf numFmtId="164" fontId="62" fillId="0" borderId="0" xfId="1" applyNumberFormat="1" applyFont="1" applyAlignment="1"/>
    <xf numFmtId="164" fontId="62" fillId="0" borderId="0" xfId="1" applyNumberFormat="1" applyFont="1" applyFill="1" applyBorder="1" applyAlignment="1"/>
    <xf numFmtId="0" fontId="63" fillId="0" borderId="24" xfId="0" applyFont="1" applyBorder="1" applyAlignment="1" applyProtection="1">
      <alignment horizontal="center"/>
      <protection locked="0"/>
    </xf>
    <xf numFmtId="0" fontId="62" fillId="61" borderId="29" xfId="1" applyNumberFormat="1" applyFont="1" applyFill="1" applyBorder="1" applyAlignment="1">
      <alignment horizontal="centerContinuous"/>
    </xf>
    <xf numFmtId="0" fontId="62" fillId="0" borderId="0" xfId="1" applyNumberFormat="1" applyFont="1" applyFill="1" applyBorder="1" applyAlignment="1">
      <alignment horizontal="centerContinuous"/>
    </xf>
    <xf numFmtId="49" fontId="62" fillId="58" borderId="2" xfId="1" applyNumberFormat="1" applyFont="1" applyFill="1" applyBorder="1" applyAlignment="1">
      <alignment horizontal="centerContinuous"/>
    </xf>
    <xf numFmtId="0" fontId="62" fillId="58" borderId="2" xfId="1" applyNumberFormat="1" applyFont="1" applyFill="1" applyBorder="1" applyAlignment="1">
      <alignment horizontal="centerContinuous"/>
    </xf>
    <xf numFmtId="0" fontId="63" fillId="0" borderId="24" xfId="0" applyFont="1" applyBorder="1" applyAlignment="1" applyProtection="1">
      <alignment horizontal="center" vertical="top"/>
      <protection locked="0"/>
    </xf>
    <xf numFmtId="0" fontId="63" fillId="0" borderId="25" xfId="0" applyFont="1" applyBorder="1" applyAlignment="1" applyProtection="1">
      <alignment horizontal="center" vertical="top"/>
      <protection locked="0"/>
    </xf>
    <xf numFmtId="0" fontId="62" fillId="0" borderId="25" xfId="0" applyFont="1" applyBorder="1" applyAlignment="1" applyProtection="1">
      <alignment horizontal="center" vertical="top" wrapText="1"/>
      <protection locked="0"/>
    </xf>
    <xf numFmtId="164" fontId="62" fillId="64" borderId="1" xfId="1" applyNumberFormat="1" applyFont="1" applyFill="1" applyBorder="1" applyAlignment="1">
      <alignment horizontal="center" vertical="top" wrapText="1"/>
    </xf>
    <xf numFmtId="164" fontId="63" fillId="64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4" borderId="1" xfId="1" applyNumberFormat="1" applyFont="1" applyFill="1" applyBorder="1" applyAlignment="1" applyProtection="1">
      <alignment horizontal="center" vertical="top" wrapText="1"/>
      <protection locked="0"/>
    </xf>
    <xf numFmtId="0" fontId="62" fillId="0" borderId="0" xfId="0" applyFont="1" applyAlignment="1">
      <alignment horizontal="center" vertical="top" wrapText="1"/>
    </xf>
    <xf numFmtId="164" fontId="62" fillId="61" borderId="1" xfId="1" applyNumberFormat="1" applyFont="1" applyFill="1" applyBorder="1" applyAlignment="1">
      <alignment horizontal="center" vertical="top" wrapText="1"/>
    </xf>
    <xf numFmtId="164" fontId="63" fillId="66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6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59" borderId="1" xfId="1" applyNumberFormat="1" applyFont="1" applyFill="1" applyBorder="1" applyAlignment="1">
      <alignment horizontal="center" vertical="top" wrapText="1"/>
    </xf>
    <xf numFmtId="164" fontId="63" fillId="69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9" borderId="1" xfId="1" applyNumberFormat="1" applyFont="1" applyFill="1" applyBorder="1" applyAlignment="1" applyProtection="1">
      <alignment horizontal="center" vertical="top" wrapText="1"/>
      <protection locked="0"/>
    </xf>
    <xf numFmtId="164" fontId="63" fillId="69" borderId="28" xfId="1" applyNumberFormat="1" applyFont="1" applyFill="1" applyBorder="1" applyAlignment="1" applyProtection="1">
      <alignment horizontal="center" vertical="top" wrapText="1"/>
      <protection locked="0"/>
    </xf>
    <xf numFmtId="164" fontId="63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62" fillId="58" borderId="33" xfId="1" applyNumberFormat="1" applyFont="1" applyFill="1" applyBorder="1" applyAlignment="1">
      <alignment horizontal="center" vertical="top" wrapText="1"/>
    </xf>
    <xf numFmtId="164" fontId="62" fillId="58" borderId="31" xfId="1" applyNumberFormat="1" applyFont="1" applyFill="1" applyBorder="1" applyAlignment="1">
      <alignment horizontal="center" vertical="top" wrapText="1"/>
    </xf>
    <xf numFmtId="164" fontId="63" fillId="70" borderId="34" xfId="1" applyNumberFormat="1" applyFont="1" applyFill="1" applyBorder="1" applyAlignment="1" applyProtection="1">
      <alignment horizontal="center" vertical="top" wrapText="1"/>
      <protection locked="0"/>
    </xf>
    <xf numFmtId="0" fontId="63" fillId="55" borderId="24" xfId="0" applyFont="1" applyFill="1" applyBorder="1" applyAlignment="1" applyProtection="1">
      <alignment horizontal="left"/>
      <protection locked="0"/>
    </xf>
    <xf numFmtId="164" fontId="62" fillId="64" borderId="1" xfId="1" applyNumberFormat="1" applyFont="1" applyFill="1" applyBorder="1" applyAlignment="1"/>
    <xf numFmtId="164" fontId="62" fillId="64" borderId="1" xfId="0" applyNumberFormat="1" applyFont="1" applyFill="1" applyBorder="1" applyAlignment="1"/>
    <xf numFmtId="37" fontId="64" fillId="64" borderId="1" xfId="0" applyNumberFormat="1" applyFont="1" applyFill="1" applyBorder="1"/>
    <xf numFmtId="37" fontId="64" fillId="0" borderId="0" xfId="0" applyNumberFormat="1" applyFont="1" applyFill="1" applyBorder="1"/>
    <xf numFmtId="164" fontId="62" fillId="58" borderId="33" xfId="1" applyNumberFormat="1" applyFont="1" applyFill="1" applyBorder="1" applyAlignment="1"/>
    <xf numFmtId="164" fontId="62" fillId="58" borderId="31" xfId="1" applyNumberFormat="1" applyFont="1" applyFill="1" applyBorder="1" applyAlignment="1"/>
    <xf numFmtId="37" fontId="64" fillId="58" borderId="28" xfId="0" applyNumberFormat="1" applyFont="1" applyFill="1" applyBorder="1"/>
    <xf numFmtId="0" fontId="63" fillId="0" borderId="24" xfId="0" applyFont="1" applyFill="1" applyBorder="1" applyAlignment="1" applyProtection="1">
      <alignment horizontal="left"/>
      <protection locked="0"/>
    </xf>
    <xf numFmtId="166" fontId="63" fillId="0" borderId="26" xfId="0" applyNumberFormat="1" applyFont="1" applyBorder="1" applyAlignment="1" applyProtection="1">
      <alignment horizontal="right"/>
      <protection locked="0"/>
    </xf>
    <xf numFmtId="166" fontId="63" fillId="0" borderId="27" xfId="0" applyNumberFormat="1" applyFont="1" applyBorder="1" applyAlignment="1" applyProtection="1">
      <alignment horizontal="right"/>
      <protection locked="0"/>
    </xf>
    <xf numFmtId="164" fontId="62" fillId="0" borderId="1" xfId="1" applyNumberFormat="1" applyFont="1" applyFill="1" applyBorder="1" applyAlignment="1"/>
    <xf numFmtId="164" fontId="62" fillId="0" borderId="1" xfId="1" applyNumberFormat="1" applyFont="1" applyBorder="1" applyAlignment="1"/>
    <xf numFmtId="164" fontId="62" fillId="0" borderId="28" xfId="1" applyNumberFormat="1" applyFont="1" applyBorder="1" applyAlignment="1"/>
    <xf numFmtId="164" fontId="62" fillId="0" borderId="29" xfId="1" applyNumberFormat="1" applyFont="1" applyBorder="1" applyAlignment="1"/>
    <xf numFmtId="164" fontId="62" fillId="0" borderId="0" xfId="0" applyNumberFormat="1" applyFont="1" applyFill="1" applyAlignment="1"/>
    <xf numFmtId="164" fontId="62" fillId="0" borderId="0" xfId="0" applyNumberFormat="1" applyFont="1" applyAlignment="1"/>
    <xf numFmtId="0" fontId="63" fillId="0" borderId="0" xfId="0" applyFont="1" applyAlignment="1" applyProtection="1">
      <alignment horizontal="right"/>
      <protection locked="0"/>
    </xf>
    <xf numFmtId="43" fontId="62" fillId="0" borderId="0" xfId="0" applyNumberFormat="1" applyFont="1" applyAlignment="1"/>
    <xf numFmtId="43" fontId="62" fillId="0" borderId="0" xfId="1" applyFont="1" applyAlignment="1"/>
    <xf numFmtId="0" fontId="63" fillId="0" borderId="24" xfId="0" applyFont="1" applyBorder="1" applyAlignment="1" applyProtection="1">
      <alignment horizontal="left" vertical="top"/>
      <protection locked="0"/>
    </xf>
    <xf numFmtId="0" fontId="63" fillId="0" borderId="25" xfId="0" applyFont="1" applyBorder="1" applyAlignment="1" applyProtection="1">
      <alignment horizontal="left" vertical="top"/>
      <protection locked="0"/>
    </xf>
    <xf numFmtId="164" fontId="62" fillId="59" borderId="31" xfId="1" applyNumberFormat="1" applyFont="1" applyFill="1" applyBorder="1" applyAlignment="1">
      <alignment horizontal="right" vertical="top" wrapText="1"/>
    </xf>
    <xf numFmtId="164" fontId="63" fillId="69" borderId="1" xfId="166" applyNumberFormat="1" applyFont="1" applyFill="1" applyBorder="1" applyAlignment="1" applyProtection="1">
      <alignment horizontal="right" vertical="top" wrapText="1"/>
      <protection locked="0"/>
    </xf>
    <xf numFmtId="164" fontId="62" fillId="59" borderId="1" xfId="1" applyNumberFormat="1" applyFont="1" applyFill="1" applyBorder="1" applyAlignment="1">
      <alignment horizontal="right"/>
    </xf>
    <xf numFmtId="0" fontId="62" fillId="59" borderId="1" xfId="0" applyFont="1" applyFill="1" applyBorder="1" applyAlignment="1">
      <alignment horizontal="right"/>
    </xf>
    <xf numFmtId="37" fontId="64" fillId="59" borderId="28" xfId="0" applyNumberFormat="1" applyFont="1" applyFill="1" applyBorder="1" applyAlignment="1">
      <alignment horizontal="right"/>
    </xf>
    <xf numFmtId="0" fontId="27" fillId="0" borderId="0" xfId="0" applyFont="1" applyFill="1" applyAlignment="1">
      <alignment vertical="top"/>
    </xf>
    <xf numFmtId="0" fontId="27" fillId="0" borderId="0" xfId="0" applyFont="1" applyFill="1" applyAlignment="1">
      <alignment horizontal="centerContinuous" vertical="top"/>
    </xf>
    <xf numFmtId="0" fontId="31" fillId="0" borderId="4" xfId="0" applyFont="1" applyFill="1" applyBorder="1" applyAlignment="1">
      <alignment horizontal="centerContinuous" vertical="distributed"/>
    </xf>
    <xf numFmtId="0" fontId="31" fillId="0" borderId="4" xfId="0" applyFont="1" applyFill="1" applyBorder="1" applyAlignment="1">
      <alignment horizontal="center" vertical="top" wrapText="1"/>
    </xf>
    <xf numFmtId="0" fontId="31" fillId="0" borderId="0" xfId="0" applyFont="1" applyFill="1" applyAlignment="1">
      <alignment horizontal="center" vertical="top" wrapText="1"/>
    </xf>
    <xf numFmtId="164" fontId="27" fillId="0" borderId="0" xfId="1" applyNumberFormat="1" applyFont="1" applyFill="1"/>
    <xf numFmtId="164" fontId="27" fillId="0" borderId="2" xfId="0" applyNumberFormat="1" applyFont="1" applyFill="1" applyBorder="1"/>
    <xf numFmtId="164" fontId="27" fillId="0" borderId="0" xfId="0" applyNumberFormat="1" applyFont="1" applyFill="1"/>
    <xf numFmtId="41" fontId="27" fillId="0" borderId="0" xfId="0" applyNumberFormat="1" applyFont="1" applyFill="1"/>
    <xf numFmtId="164" fontId="27" fillId="0" borderId="2" xfId="0" applyNumberFormat="1" applyFont="1" applyFill="1" applyBorder="1" applyAlignment="1">
      <alignment vertical="top"/>
    </xf>
    <xf numFmtId="164" fontId="33" fillId="0" borderId="0" xfId="1" applyNumberFormat="1" applyFont="1" applyFill="1"/>
    <xf numFmtId="164" fontId="1" fillId="0" borderId="0" xfId="1" applyNumberFormat="1" applyFill="1"/>
    <xf numFmtId="164" fontId="0" fillId="0" borderId="3" xfId="1" applyNumberFormat="1" applyFont="1" applyFill="1" applyBorder="1"/>
    <xf numFmtId="164" fontId="27" fillId="0" borderId="30" xfId="0" applyNumberFormat="1" applyFont="1" applyFill="1" applyBorder="1"/>
    <xf numFmtId="0" fontId="62" fillId="62" borderId="29" xfId="1" applyNumberFormat="1" applyFont="1" applyFill="1" applyBorder="1" applyAlignment="1">
      <alignment horizontal="centerContinuous"/>
    </xf>
    <xf numFmtId="164" fontId="62" fillId="62" borderId="1" xfId="1" applyNumberFormat="1" applyFont="1" applyFill="1" applyBorder="1" applyAlignment="1">
      <alignment horizontal="center" vertical="top" wrapText="1"/>
    </xf>
    <xf numFmtId="164" fontId="63" fillId="68" borderId="1" xfId="166" applyNumberFormat="1" applyFont="1" applyFill="1" applyBorder="1" applyAlignment="1" applyProtection="1">
      <alignment horizontal="center" vertical="top" wrapText="1"/>
      <protection locked="0"/>
    </xf>
    <xf numFmtId="164" fontId="63" fillId="68" borderId="1" xfId="1" applyNumberFormat="1" applyFont="1" applyFill="1" applyBorder="1" applyAlignment="1" applyProtection="1">
      <alignment horizontal="center" vertical="top" wrapText="1"/>
      <protection locked="0"/>
    </xf>
    <xf numFmtId="164" fontId="62" fillId="62" borderId="31" xfId="1" applyNumberFormat="1" applyFont="1" applyFill="1" applyBorder="1" applyAlignment="1">
      <alignment horizontal="right" vertical="top" wrapText="1"/>
    </xf>
    <xf numFmtId="164" fontId="62" fillId="62" borderId="1" xfId="1" applyNumberFormat="1" applyFont="1" applyFill="1" applyBorder="1" applyAlignment="1"/>
    <xf numFmtId="37" fontId="64" fillId="62" borderId="1" xfId="0" applyNumberFormat="1" applyFont="1" applyFill="1" applyBorder="1"/>
    <xf numFmtId="164" fontId="1" fillId="0" borderId="0" xfId="1" applyNumberFormat="1" applyBorder="1"/>
    <xf numFmtId="0" fontId="27" fillId="0" borderId="0" xfId="0" applyFont="1" applyBorder="1" applyAlignment="1">
      <alignment vertical="top"/>
    </xf>
    <xf numFmtId="164" fontId="0" fillId="0" borderId="0" xfId="1" applyNumberFormat="1" applyFont="1" applyBorder="1"/>
    <xf numFmtId="164" fontId="27" fillId="0" borderId="0" xfId="0" applyNumberFormat="1" applyFont="1" applyBorder="1"/>
    <xf numFmtId="164" fontId="62" fillId="61" borderId="31" xfId="1" applyNumberFormat="1" applyFont="1" applyFill="1" applyBorder="1" applyAlignment="1">
      <alignment horizontal="right" vertical="top" wrapText="1"/>
    </xf>
    <xf numFmtId="164" fontId="63" fillId="66" borderId="1" xfId="166" applyNumberFormat="1" applyFont="1" applyFill="1" applyBorder="1" applyAlignment="1" applyProtection="1">
      <alignment horizontal="right" vertical="top" wrapText="1"/>
      <protection locked="0"/>
    </xf>
    <xf numFmtId="37" fontId="64" fillId="61" borderId="1" xfId="0" applyNumberFormat="1" applyFont="1" applyFill="1" applyBorder="1" applyAlignment="1">
      <alignment horizontal="right"/>
    </xf>
    <xf numFmtId="164" fontId="62" fillId="61" borderId="1" xfId="1" applyNumberFormat="1" applyFont="1" applyFill="1" applyBorder="1" applyAlignment="1">
      <alignment horizontal="right"/>
    </xf>
    <xf numFmtId="0" fontId="62" fillId="61" borderId="1" xfId="0" applyFont="1" applyFill="1" applyBorder="1" applyAlignment="1">
      <alignment horizontal="right"/>
    </xf>
    <xf numFmtId="164" fontId="0" fillId="0" borderId="0" xfId="1" applyNumberFormat="1" applyFont="1" applyAlignment="1">
      <alignment horizontal="right"/>
    </xf>
    <xf numFmtId="0" fontId="27" fillId="0" borderId="0" xfId="0" applyFont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9" fontId="27" fillId="0" borderId="0" xfId="2" applyFont="1" applyAlignment="1">
      <alignment horizontal="left" vertical="center" wrapText="1"/>
    </xf>
    <xf numFmtId="0" fontId="31" fillId="0" borderId="4" xfId="0" applyFont="1" applyBorder="1" applyAlignment="1">
      <alignment horizontal="center" vertical="distributed"/>
    </xf>
    <xf numFmtId="0" fontId="31" fillId="0" borderId="4" xfId="0" applyFont="1" applyBorder="1" applyAlignment="1">
      <alignment horizontal="center" vertical="top" wrapText="1"/>
    </xf>
    <xf numFmtId="49" fontId="62" fillId="64" borderId="32" xfId="1" applyNumberFormat="1" applyFont="1" applyFill="1" applyBorder="1" applyAlignment="1">
      <alignment horizontal="center"/>
    </xf>
    <xf numFmtId="49" fontId="62" fillId="64" borderId="2" xfId="1" applyNumberFormat="1" applyFont="1" applyFill="1" applyBorder="1" applyAlignment="1">
      <alignment horizontal="center"/>
    </xf>
    <xf numFmtId="49" fontId="62" fillId="64" borderId="29" xfId="1" applyNumberFormat="1" applyFont="1" applyFill="1" applyBorder="1" applyAlignment="1">
      <alignment horizontal="center"/>
    </xf>
    <xf numFmtId="49" fontId="62" fillId="62" borderId="28" xfId="1" applyNumberFormat="1" applyFont="1" applyFill="1" applyBorder="1" applyAlignment="1">
      <alignment horizontal="center"/>
    </xf>
    <xf numFmtId="49" fontId="62" fillId="62" borderId="2" xfId="1" applyNumberFormat="1" applyFont="1" applyFill="1" applyBorder="1" applyAlignment="1">
      <alignment horizontal="center"/>
    </xf>
    <xf numFmtId="49" fontId="62" fillId="61" borderId="28" xfId="1" applyNumberFormat="1" applyFont="1" applyFill="1" applyBorder="1" applyAlignment="1">
      <alignment horizontal="center"/>
    </xf>
    <xf numFmtId="49" fontId="62" fillId="61" borderId="2" xfId="1" applyNumberFormat="1" applyFont="1" applyFill="1" applyBorder="1" applyAlignment="1">
      <alignment horizontal="center"/>
    </xf>
    <xf numFmtId="49" fontId="62" fillId="61" borderId="29" xfId="1" applyNumberFormat="1" applyFont="1" applyFill="1" applyBorder="1" applyAlignment="1">
      <alignment horizontal="center"/>
    </xf>
    <xf numFmtId="49" fontId="62" fillId="59" borderId="28" xfId="1" applyNumberFormat="1" applyFont="1" applyFill="1" applyBorder="1" applyAlignment="1">
      <alignment horizontal="center"/>
    </xf>
    <xf numFmtId="49" fontId="62" fillId="59" borderId="2" xfId="1" applyNumberFormat="1" applyFont="1" applyFill="1" applyBorder="1" applyAlignment="1">
      <alignment horizontal="center"/>
    </xf>
    <xf numFmtId="0" fontId="0" fillId="67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</cellXfs>
  <cellStyles count="565">
    <cellStyle name="20% - Accent1" xfId="140" builtinId="30" customBuiltin="1"/>
    <cellStyle name="20% - Accent1 2" xfId="9"/>
    <cellStyle name="20% - Accent1 2 2" xfId="499"/>
    <cellStyle name="20% - Accent1 2 3" xfId="427"/>
    <cellStyle name="20% - Accent1 3" xfId="10"/>
    <cellStyle name="20% - Accent1 4" xfId="11"/>
    <cellStyle name="20% - Accent1 4 2" xfId="458"/>
    <cellStyle name="20% - Accent1 5" xfId="442"/>
    <cellStyle name="20% - Accent1 6" xfId="520"/>
    <cellStyle name="20% - Accent1 7" xfId="539"/>
    <cellStyle name="20% - Accent2" xfId="144" builtinId="34" customBuiltin="1"/>
    <cellStyle name="20% - Accent2 2" xfId="12"/>
    <cellStyle name="20% - Accent2 2 2" xfId="500"/>
    <cellStyle name="20% - Accent2 2 3" xfId="429"/>
    <cellStyle name="20% - Accent2 3" xfId="13"/>
    <cellStyle name="20% - Accent2 4" xfId="14"/>
    <cellStyle name="20% - Accent2 4 2" xfId="460"/>
    <cellStyle name="20% - Accent2 5" xfId="443"/>
    <cellStyle name="20% - Accent2 6" xfId="522"/>
    <cellStyle name="20% - Accent2 7" xfId="541"/>
    <cellStyle name="20% - Accent3" xfId="148" builtinId="38" customBuiltin="1"/>
    <cellStyle name="20% - Accent3 2" xfId="15"/>
    <cellStyle name="20% - Accent3 2 2" xfId="501"/>
    <cellStyle name="20% - Accent3 2 3" xfId="431"/>
    <cellStyle name="20% - Accent3 3" xfId="16"/>
    <cellStyle name="20% - Accent3 4" xfId="17"/>
    <cellStyle name="20% - Accent3 4 2" xfId="462"/>
    <cellStyle name="20% - Accent3 5" xfId="444"/>
    <cellStyle name="20% - Accent3 6" xfId="524"/>
    <cellStyle name="20% - Accent3 7" xfId="543"/>
    <cellStyle name="20% - Accent4" xfId="152" builtinId="42" customBuiltin="1"/>
    <cellStyle name="20% - Accent4 2" xfId="18"/>
    <cellStyle name="20% - Accent4 2 2" xfId="502"/>
    <cellStyle name="20% - Accent4 2 3" xfId="433"/>
    <cellStyle name="20% - Accent4 3" xfId="19"/>
    <cellStyle name="20% - Accent4 4" xfId="20"/>
    <cellStyle name="20% - Accent4 4 2" xfId="464"/>
    <cellStyle name="20% - Accent4 5" xfId="445"/>
    <cellStyle name="20% - Accent4 6" xfId="526"/>
    <cellStyle name="20% - Accent4 7" xfId="545"/>
    <cellStyle name="20% - Accent5" xfId="156" builtinId="46" customBuiltin="1"/>
    <cellStyle name="20% - Accent5 2" xfId="21"/>
    <cellStyle name="20% - Accent5 2 2" xfId="503"/>
    <cellStyle name="20% - Accent5 2 3" xfId="435"/>
    <cellStyle name="20% - Accent5 3" xfId="22"/>
    <cellStyle name="20% - Accent5 4" xfId="23"/>
    <cellStyle name="20% - Accent5 4 2" xfId="466"/>
    <cellStyle name="20% - Accent5 5" xfId="446"/>
    <cellStyle name="20% - Accent5 6" xfId="528"/>
    <cellStyle name="20% - Accent5 7" xfId="547"/>
    <cellStyle name="20% - Accent6" xfId="160" builtinId="50" customBuiltin="1"/>
    <cellStyle name="20% - Accent6 2" xfId="24"/>
    <cellStyle name="20% - Accent6 2 2" xfId="504"/>
    <cellStyle name="20% - Accent6 2 3" xfId="437"/>
    <cellStyle name="20% - Accent6 3" xfId="25"/>
    <cellStyle name="20% - Accent6 4" xfId="26"/>
    <cellStyle name="20% - Accent6 4 2" xfId="468"/>
    <cellStyle name="20% - Accent6 5" xfId="447"/>
    <cellStyle name="20% - Accent6 6" xfId="530"/>
    <cellStyle name="20% - Accent6 7" xfId="549"/>
    <cellStyle name="40% - Accent1" xfId="141" builtinId="31" customBuiltin="1"/>
    <cellStyle name="40% - Accent1 2" xfId="27"/>
    <cellStyle name="40% - Accent1 2 2" xfId="505"/>
    <cellStyle name="40% - Accent1 2 3" xfId="428"/>
    <cellStyle name="40% - Accent1 3" xfId="28"/>
    <cellStyle name="40% - Accent1 4" xfId="29"/>
    <cellStyle name="40% - Accent1 4 2" xfId="459"/>
    <cellStyle name="40% - Accent1 5" xfId="448"/>
    <cellStyle name="40% - Accent1 6" xfId="521"/>
    <cellStyle name="40% - Accent1 7" xfId="540"/>
    <cellStyle name="40% - Accent2" xfId="145" builtinId="35" customBuiltin="1"/>
    <cellStyle name="40% - Accent2 2" xfId="30"/>
    <cellStyle name="40% - Accent2 2 2" xfId="506"/>
    <cellStyle name="40% - Accent2 2 3" xfId="430"/>
    <cellStyle name="40% - Accent2 3" xfId="31"/>
    <cellStyle name="40% - Accent2 4" xfId="32"/>
    <cellStyle name="40% - Accent2 4 2" xfId="461"/>
    <cellStyle name="40% - Accent2 5" xfId="449"/>
    <cellStyle name="40% - Accent2 6" xfId="523"/>
    <cellStyle name="40% - Accent2 7" xfId="542"/>
    <cellStyle name="40% - Accent3" xfId="149" builtinId="39" customBuiltin="1"/>
    <cellStyle name="40% - Accent3 2" xfId="33"/>
    <cellStyle name="40% - Accent3 2 2" xfId="507"/>
    <cellStyle name="40% - Accent3 2 3" xfId="432"/>
    <cellStyle name="40% - Accent3 3" xfId="34"/>
    <cellStyle name="40% - Accent3 4" xfId="35"/>
    <cellStyle name="40% - Accent3 4 2" xfId="463"/>
    <cellStyle name="40% - Accent3 5" xfId="450"/>
    <cellStyle name="40% - Accent3 6" xfId="525"/>
    <cellStyle name="40% - Accent3 7" xfId="544"/>
    <cellStyle name="40% - Accent4" xfId="153" builtinId="43" customBuiltin="1"/>
    <cellStyle name="40% - Accent4 2" xfId="36"/>
    <cellStyle name="40% - Accent4 2 2" xfId="508"/>
    <cellStyle name="40% - Accent4 2 3" xfId="434"/>
    <cellStyle name="40% - Accent4 3" xfId="37"/>
    <cellStyle name="40% - Accent4 4" xfId="38"/>
    <cellStyle name="40% - Accent4 4 2" xfId="465"/>
    <cellStyle name="40% - Accent4 5" xfId="451"/>
    <cellStyle name="40% - Accent4 6" xfId="527"/>
    <cellStyle name="40% - Accent4 7" xfId="546"/>
    <cellStyle name="40% - Accent5" xfId="157" builtinId="47" customBuiltin="1"/>
    <cellStyle name="40% - Accent5 2" xfId="39"/>
    <cellStyle name="40% - Accent5 2 2" xfId="509"/>
    <cellStyle name="40% - Accent5 2 3" xfId="436"/>
    <cellStyle name="40% - Accent5 3" xfId="40"/>
    <cellStyle name="40% - Accent5 4" xfId="41"/>
    <cellStyle name="40% - Accent5 4 2" xfId="467"/>
    <cellStyle name="40% - Accent5 5" xfId="452"/>
    <cellStyle name="40% - Accent5 6" xfId="529"/>
    <cellStyle name="40% - Accent5 7" xfId="548"/>
    <cellStyle name="40% - Accent6" xfId="161" builtinId="51" customBuiltin="1"/>
    <cellStyle name="40% - Accent6 2" xfId="42"/>
    <cellStyle name="40% - Accent6 2 2" xfId="510"/>
    <cellStyle name="40% - Accent6 2 3" xfId="438"/>
    <cellStyle name="40% - Accent6 3" xfId="43"/>
    <cellStyle name="40% - Accent6 4" xfId="44"/>
    <cellStyle name="40% - Accent6 4 2" xfId="469"/>
    <cellStyle name="40% - Accent6 5" xfId="453"/>
    <cellStyle name="40% - Accent6 6" xfId="531"/>
    <cellStyle name="40% - Accent6 7" xfId="550"/>
    <cellStyle name="60% - Accent1" xfId="142" builtinId="32" customBuiltin="1"/>
    <cellStyle name="60% - Accent1 2" xfId="45"/>
    <cellStyle name="60% - Accent1 3" xfId="471"/>
    <cellStyle name="60% - Accent2" xfId="146" builtinId="36" customBuiltin="1"/>
    <cellStyle name="60% - Accent2 2" xfId="46"/>
    <cellStyle name="60% - Accent2 3" xfId="472"/>
    <cellStyle name="60% - Accent3" xfId="150" builtinId="40" customBuiltin="1"/>
    <cellStyle name="60% - Accent3 2" xfId="47"/>
    <cellStyle name="60% - Accent3 3" xfId="473"/>
    <cellStyle name="60% - Accent4" xfId="154" builtinId="44" customBuiltin="1"/>
    <cellStyle name="60% - Accent4 2" xfId="48"/>
    <cellStyle name="60% - Accent4 3" xfId="474"/>
    <cellStyle name="60% - Accent5" xfId="158" builtinId="48" customBuiltin="1"/>
    <cellStyle name="60% - Accent5 2" xfId="49"/>
    <cellStyle name="60% - Accent5 3" xfId="475"/>
    <cellStyle name="60% - Accent6" xfId="162" builtinId="52" customBuiltin="1"/>
    <cellStyle name="60% - Accent6 2" xfId="50"/>
    <cellStyle name="60% - Accent6 3" xfId="476"/>
    <cellStyle name="Accent1" xfId="139" builtinId="29" customBuiltin="1"/>
    <cellStyle name="Accent1 2" xfId="51"/>
    <cellStyle name="Accent1 3" xfId="477"/>
    <cellStyle name="Accent2" xfId="143" builtinId="33" customBuiltin="1"/>
    <cellStyle name="Accent2 2" xfId="52"/>
    <cellStyle name="Accent2 3" xfId="478"/>
    <cellStyle name="Accent3" xfId="147" builtinId="37" customBuiltin="1"/>
    <cellStyle name="Accent3 2" xfId="53"/>
    <cellStyle name="Accent3 3" xfId="479"/>
    <cellStyle name="Accent4" xfId="151" builtinId="41" customBuiltin="1"/>
    <cellStyle name="Accent4 2" xfId="54"/>
    <cellStyle name="Accent4 3" xfId="480"/>
    <cellStyle name="Accent5" xfId="155" builtinId="45" customBuiltin="1"/>
    <cellStyle name="Accent5 2" xfId="55"/>
    <cellStyle name="Accent5 3" xfId="481"/>
    <cellStyle name="Accent6" xfId="159" builtinId="49" customBuiltin="1"/>
    <cellStyle name="Accent6 2" xfId="56"/>
    <cellStyle name="Accent6 3" xfId="482"/>
    <cellStyle name="Bad" xfId="128" builtinId="27" customBuiltin="1"/>
    <cellStyle name="Bad 2" xfId="57"/>
    <cellStyle name="Bad 3" xfId="483"/>
    <cellStyle name="Calculation" xfId="132" builtinId="22" customBuiltin="1"/>
    <cellStyle name="Calculation 2" xfId="58"/>
    <cellStyle name="Calculation 3" xfId="484"/>
    <cellStyle name="Check Cell" xfId="134" builtinId="23" customBuiltin="1"/>
    <cellStyle name="Check Cell 2" xfId="59"/>
    <cellStyle name="Check Cell 3" xfId="485"/>
    <cellStyle name="Comma" xfId="1" builtinId="3"/>
    <cellStyle name="Comma 10" xfId="424"/>
    <cellStyle name="Comma 10 2" xfId="440"/>
    <cellStyle name="Comma 10 2 2" xfId="517"/>
    <cellStyle name="Comma 10 3" xfId="455"/>
    <cellStyle name="Comma 11" xfId="562"/>
    <cellStyle name="Comma 12" xfId="564"/>
    <cellStyle name="Comma 2" xfId="8"/>
    <cellStyle name="Comma 2 2" xfId="60"/>
    <cellStyle name="Comma 2 2 2" xfId="61"/>
    <cellStyle name="Comma 2 2 2 2" xfId="165"/>
    <cellStyle name="Comma 2 2 2 2 2" xfId="515"/>
    <cellStyle name="Comma 2 2 3" xfId="560"/>
    <cellStyle name="Comma 2 3" xfId="62"/>
    <cellStyle name="Comma 2 3 2" xfId="167"/>
    <cellStyle name="Comma 2 3 2 2" xfId="168"/>
    <cellStyle name="Comma 2 3 3" xfId="166"/>
    <cellStyle name="Comma 2 4" xfId="63"/>
    <cellStyle name="Comma 2 4 2" xfId="170"/>
    <cellStyle name="Comma 2 4 2 2" xfId="171"/>
    <cellStyle name="Comma 2 4 2 2 2" xfId="172"/>
    <cellStyle name="Comma 2 4 2 3" xfId="173"/>
    <cellStyle name="Comma 2 4 3" xfId="174"/>
    <cellStyle name="Comma 2 4 3 2" xfId="175"/>
    <cellStyle name="Comma 2 4 4" xfId="176"/>
    <cellStyle name="Comma 2 4 5" xfId="169"/>
    <cellStyle name="Comma 2 5" xfId="177"/>
    <cellStyle name="Comma 2 6" xfId="164"/>
    <cellStyle name="Comma 3" xfId="64"/>
    <cellStyle name="Comma 3 2" xfId="103"/>
    <cellStyle name="Comma 3 2 2" xfId="178"/>
    <cellStyle name="Comma 3 2 2 2" xfId="179"/>
    <cellStyle name="Comma 3 2 2 2 2" xfId="180"/>
    <cellStyle name="Comma 3 2 2 2 2 2" xfId="181"/>
    <cellStyle name="Comma 3 2 2 2 3" xfId="182"/>
    <cellStyle name="Comma 3 2 2 3" xfId="183"/>
    <cellStyle name="Comma 3 2 2 3 2" xfId="184"/>
    <cellStyle name="Comma 3 2 2 4" xfId="185"/>
    <cellStyle name="Comma 3 2 2 4 2" xfId="186"/>
    <cellStyle name="Comma 3 2 2 5" xfId="187"/>
    <cellStyle name="Comma 3 2 3" xfId="188"/>
    <cellStyle name="Comma 3 2 3 2" xfId="189"/>
    <cellStyle name="Comma 3 2 3 2 2" xfId="190"/>
    <cellStyle name="Comma 3 2 3 3" xfId="191"/>
    <cellStyle name="Comma 3 2 4" xfId="192"/>
    <cellStyle name="Comma 3 2 4 2" xfId="193"/>
    <cellStyle name="Comma 3 2 5" xfId="194"/>
    <cellStyle name="Comma 3 2 5 2" xfId="195"/>
    <cellStyle name="Comma 3 2 6" xfId="196"/>
    <cellStyle name="Comma 3 3" xfId="104"/>
    <cellStyle name="Comma 3 3 2" xfId="198"/>
    <cellStyle name="Comma 3 3 2 2" xfId="199"/>
    <cellStyle name="Comma 3 3 3" xfId="197"/>
    <cellStyle name="Comma 3 4" xfId="200"/>
    <cellStyle name="Comma 3 4 2" xfId="201"/>
    <cellStyle name="Comma 3 4 2 2" xfId="202"/>
    <cellStyle name="Comma 3 4 2 2 2" xfId="203"/>
    <cellStyle name="Comma 3 4 2 3" xfId="204"/>
    <cellStyle name="Comma 3 4 3" xfId="205"/>
    <cellStyle name="Comma 3 4 3 2" xfId="206"/>
    <cellStyle name="Comma 3 4 4" xfId="207"/>
    <cellStyle name="Comma 3 4 5" xfId="421"/>
    <cellStyle name="Comma 3 5" xfId="208"/>
    <cellStyle name="Comma 3 5 2" xfId="209"/>
    <cellStyle name="Comma 3 5 2 2" xfId="210"/>
    <cellStyle name="Comma 3 5 3" xfId="211"/>
    <cellStyle name="Comma 3 6" xfId="212"/>
    <cellStyle name="Comma 3 6 2" xfId="213"/>
    <cellStyle name="Comma 3 7" xfId="214"/>
    <cellStyle name="Comma 4" xfId="65"/>
    <cellStyle name="Comma 4 2" xfId="216"/>
    <cellStyle name="Comma 4 2 2" xfId="217"/>
    <cellStyle name="Comma 4 2 2 2" xfId="218"/>
    <cellStyle name="Comma 4 2 3" xfId="219"/>
    <cellStyle name="Comma 4 2 3 2" xfId="220"/>
    <cellStyle name="Comma 4 2 4" xfId="221"/>
    <cellStyle name="Comma 4 2 5" xfId="416"/>
    <cellStyle name="Comma 4 3" xfId="222"/>
    <cellStyle name="Comma 4 3 2" xfId="223"/>
    <cellStyle name="Comma 4 3 3" xfId="417"/>
    <cellStyle name="Comma 4 4" xfId="224"/>
    <cellStyle name="Comma 4 4 2" xfId="225"/>
    <cellStyle name="Comma 4 5" xfId="226"/>
    <cellStyle name="Comma 4 6" xfId="215"/>
    <cellStyle name="Comma 5" xfId="117"/>
    <cellStyle name="Comma 5 2" xfId="228"/>
    <cellStyle name="Comma 5 3" xfId="229"/>
    <cellStyle name="Comma 5 3 2" xfId="230"/>
    <cellStyle name="Comma 5 4" xfId="227"/>
    <cellStyle name="Comma 6" xfId="120"/>
    <cellStyle name="Comma 6 2" xfId="231"/>
    <cellStyle name="Comma 6 2 2" xfId="232"/>
    <cellStyle name="Comma 6 2 3" xfId="533"/>
    <cellStyle name="Comma 6 3" xfId="233"/>
    <cellStyle name="Comma 7" xfId="4"/>
    <cellStyle name="Comma 7 2" xfId="235"/>
    <cellStyle name="Comma 7 3" xfId="234"/>
    <cellStyle name="Comma 8" xfId="236"/>
    <cellStyle name="Comma 8 2" xfId="537"/>
    <cellStyle name="Comma 8 2 2" xfId="556"/>
    <cellStyle name="Comma 8 3" xfId="554"/>
    <cellStyle name="Comma 9" xfId="415"/>
    <cellStyle name="Comma0" xfId="66"/>
    <cellStyle name="Comma0 - Style1" xfId="67"/>
    <cellStyle name="Comma0 10" xfId="237"/>
    <cellStyle name="Comma0 11" xfId="238"/>
    <cellStyle name="Comma0 12" xfId="239"/>
    <cellStyle name="Comma0 13" xfId="240"/>
    <cellStyle name="Comma0 14" xfId="241"/>
    <cellStyle name="Comma0 15" xfId="242"/>
    <cellStyle name="Comma0 16" xfId="243"/>
    <cellStyle name="Comma0 17" xfId="244"/>
    <cellStyle name="Comma0 18" xfId="245"/>
    <cellStyle name="Comma0 19" xfId="246"/>
    <cellStyle name="Comma0 2" xfId="105"/>
    <cellStyle name="Comma0 20" xfId="247"/>
    <cellStyle name="Comma0 21" xfId="248"/>
    <cellStyle name="Comma0 22" xfId="249"/>
    <cellStyle name="Comma0 23" xfId="250"/>
    <cellStyle name="Comma0 24" xfId="251"/>
    <cellStyle name="Comma0 25" xfId="252"/>
    <cellStyle name="Comma0 26" xfId="253"/>
    <cellStyle name="Comma0 27" xfId="254"/>
    <cellStyle name="Comma0 28" xfId="255"/>
    <cellStyle name="Comma0 29" xfId="256"/>
    <cellStyle name="Comma0 3" xfId="257"/>
    <cellStyle name="Comma0 30" xfId="258"/>
    <cellStyle name="Comma0 31" xfId="259"/>
    <cellStyle name="Comma0 32" xfId="260"/>
    <cellStyle name="Comma0 33" xfId="261"/>
    <cellStyle name="Comma0 34" xfId="262"/>
    <cellStyle name="Comma0 35" xfId="263"/>
    <cellStyle name="Comma0 36" xfId="264"/>
    <cellStyle name="Comma0 37" xfId="265"/>
    <cellStyle name="Comma0 38" xfId="266"/>
    <cellStyle name="Comma0 39" xfId="267"/>
    <cellStyle name="Comma0 4" xfId="268"/>
    <cellStyle name="Comma0 5" xfId="269"/>
    <cellStyle name="Comma0 6" xfId="270"/>
    <cellStyle name="Comma0 7" xfId="271"/>
    <cellStyle name="Comma0 8" xfId="272"/>
    <cellStyle name="Comma0 9" xfId="273"/>
    <cellStyle name="Comma1 - Style1" xfId="68"/>
    <cellStyle name="Currency 2" xfId="7"/>
    <cellStyle name="Currency 2 2" xfId="274"/>
    <cellStyle name="Currency 3" xfId="69"/>
    <cellStyle name="Currency 3 2" xfId="276"/>
    <cellStyle name="Currency 3 2 2" xfId="277"/>
    <cellStyle name="Currency 3 2 2 2" xfId="278"/>
    <cellStyle name="Currency 3 2 2 2 2" xfId="279"/>
    <cellStyle name="Currency 3 2 2 3" xfId="280"/>
    <cellStyle name="Currency 3 2 3" xfId="281"/>
    <cellStyle name="Currency 3 2 3 2" xfId="282"/>
    <cellStyle name="Currency 3 2 4" xfId="283"/>
    <cellStyle name="Currency 3 3" xfId="284"/>
    <cellStyle name="Currency 3 3 2" xfId="285"/>
    <cellStyle name="Currency 3 3 2 2" xfId="286"/>
    <cellStyle name="Currency 3 3 3" xfId="287"/>
    <cellStyle name="Currency 3 4" xfId="288"/>
    <cellStyle name="Currency 3 4 2" xfId="289"/>
    <cellStyle name="Currency 3 5" xfId="290"/>
    <cellStyle name="Currency 3 6" xfId="291"/>
    <cellStyle name="Currency 3 7" xfId="275"/>
    <cellStyle name="Currency 4" xfId="292"/>
    <cellStyle name="Currency 4 2" xfId="293"/>
    <cellStyle name="Currency 4 2 2" xfId="557"/>
    <cellStyle name="Currency 4 3" xfId="536"/>
    <cellStyle name="Currency 5" xfId="294"/>
    <cellStyle name="Currency 5 2" xfId="295"/>
    <cellStyle name="Currency0" xfId="70"/>
    <cellStyle name="Currency0 2" xfId="106"/>
    <cellStyle name="Date" xfId="71"/>
    <cellStyle name="Date 2" xfId="107"/>
    <cellStyle name="Explanatory Text" xfId="137" builtinId="53" customBuiltin="1"/>
    <cellStyle name="Explanatory Text 2" xfId="72"/>
    <cellStyle name="Explanatory Text 3" xfId="486"/>
    <cellStyle name="Fixed" xfId="73"/>
    <cellStyle name="Fixed 2" xfId="108"/>
    <cellStyle name="Good" xfId="127" builtinId="26" customBuiltin="1"/>
    <cellStyle name="Good 2" xfId="74"/>
    <cellStyle name="Good 3" xfId="487"/>
    <cellStyle name="Heading 1" xfId="123" builtinId="16" customBuiltin="1"/>
    <cellStyle name="Heading 1 2" xfId="75"/>
    <cellStyle name="Heading 1 2 2" xfId="297"/>
    <cellStyle name="Heading 1 2 2 2" xfId="511"/>
    <cellStyle name="Heading 1 2 3" xfId="296"/>
    <cellStyle name="Heading 1 3" xfId="76"/>
    <cellStyle name="Heading 2" xfId="124" builtinId="17" customBuiltin="1"/>
    <cellStyle name="Heading 2 2" xfId="77"/>
    <cellStyle name="Heading 2 2 2" xfId="299"/>
    <cellStyle name="Heading 2 2 2 2" xfId="512"/>
    <cellStyle name="Heading 2 2 3" xfId="298"/>
    <cellStyle name="Heading 2 3" xfId="78"/>
    <cellStyle name="Heading 3" xfId="125" builtinId="18" customBuiltin="1"/>
    <cellStyle name="Heading 3 2" xfId="79"/>
    <cellStyle name="Heading 3 3" xfId="488"/>
    <cellStyle name="Heading 4" xfId="126" builtinId="19" customBuiltin="1"/>
    <cellStyle name="Heading 4 2" xfId="80"/>
    <cellStyle name="Heading 4 3" xfId="489"/>
    <cellStyle name="Input" xfId="130" builtinId="20" customBuiltin="1"/>
    <cellStyle name="Input 2" xfId="81"/>
    <cellStyle name="Input 3" xfId="490"/>
    <cellStyle name="Linked Cell" xfId="133" builtinId="24" customBuiltin="1"/>
    <cellStyle name="Linked Cell 2" xfId="82"/>
    <cellStyle name="Linked Cell 3" xfId="491"/>
    <cellStyle name="Neutral" xfId="129" builtinId="28" customBuiltin="1"/>
    <cellStyle name="Neutral 2" xfId="83"/>
    <cellStyle name="Neutral 3" xfId="492"/>
    <cellStyle name="Normal" xfId="0" builtinId="0"/>
    <cellStyle name="Normal 10" xfId="116"/>
    <cellStyle name="Normal 10 2" xfId="414"/>
    <cellStyle name="Normal 11" xfId="118"/>
    <cellStyle name="Normal 11 2" xfId="439"/>
    <cellStyle name="Normal 11 2 2" xfId="516"/>
    <cellStyle name="Normal 11 3" xfId="454"/>
    <cellStyle name="Normal 11 4" xfId="423"/>
    <cellStyle name="Normal 12" xfId="119"/>
    <cellStyle name="Normal 13" xfId="3"/>
    <cellStyle name="Normal 14" xfId="163"/>
    <cellStyle name="Normal 14 2" xfId="551"/>
    <cellStyle name="Normal 15" xfId="384"/>
    <cellStyle name="Normal 15 2" xfId="552"/>
    <cellStyle name="Normal 16" xfId="561"/>
    <cellStyle name="Normal 17" xfId="553"/>
    <cellStyle name="Normal 18" xfId="563"/>
    <cellStyle name="Normal 2" xfId="84"/>
    <cellStyle name="Normal 2 2" xfId="85"/>
    <cellStyle name="Normal 2 2 2" xfId="86"/>
    <cellStyle name="Normal 2 2 2 2" xfId="302"/>
    <cellStyle name="Normal 2 2 2 3" xfId="301"/>
    <cellStyle name="Normal 2 2 3" xfId="300"/>
    <cellStyle name="Normal 2 2 3 2" xfId="559"/>
    <cellStyle name="Normal 2 3" xfId="87"/>
    <cellStyle name="Normal 2 3 2" xfId="497"/>
    <cellStyle name="Normal 2 4" xfId="6"/>
    <cellStyle name="Normal 2 4 2" xfId="558"/>
    <cellStyle name="Normal 3" xfId="88"/>
    <cellStyle name="Normal 3 2" xfId="89"/>
    <cellStyle name="Normal 3 2 2" xfId="115"/>
    <cellStyle name="Normal 3 2 2 2" xfId="304"/>
    <cellStyle name="Normal 3 2 2 2 2" xfId="305"/>
    <cellStyle name="Normal 3 2 2 2 2 2" xfId="306"/>
    <cellStyle name="Normal 3 2 2 2 3" xfId="307"/>
    <cellStyle name="Normal 3 2 2 3" xfId="308"/>
    <cellStyle name="Normal 3 2 2 3 2" xfId="309"/>
    <cellStyle name="Normal 3 2 2 4" xfId="310"/>
    <cellStyle name="Normal 3 2 2 4 2" xfId="311"/>
    <cellStyle name="Normal 3 2 2 5" xfId="312"/>
    <cellStyle name="Normal 3 2 3" xfId="313"/>
    <cellStyle name="Normal 3 2 3 2" xfId="314"/>
    <cellStyle name="Normal 3 2 4" xfId="303"/>
    <cellStyle name="Normal 3 3" xfId="109"/>
    <cellStyle name="Normal 3 3 2" xfId="316"/>
    <cellStyle name="Normal 3 3 2 2" xfId="317"/>
    <cellStyle name="Normal 3 3 3" xfId="315"/>
    <cellStyle name="Normal 3 4" xfId="318"/>
    <cellStyle name="Normal 3 4 2" xfId="319"/>
    <cellStyle name="Normal 3 4 2 2" xfId="320"/>
    <cellStyle name="Normal 3 4 2 2 2" xfId="321"/>
    <cellStyle name="Normal 3 4 2 3" xfId="322"/>
    <cellStyle name="Normal 3 4 3" xfId="323"/>
    <cellStyle name="Normal 3 4 3 2" xfId="324"/>
    <cellStyle name="Normal 3 4 4" xfId="325"/>
    <cellStyle name="Normal 3 5" xfId="326"/>
    <cellStyle name="Normal 3 5 2" xfId="327"/>
    <cellStyle name="Normal 3 5 2 2" xfId="328"/>
    <cellStyle name="Normal 3 5 3" xfId="329"/>
    <cellStyle name="Normal 3 6" xfId="330"/>
    <cellStyle name="Normal 3 6 2" xfId="331"/>
    <cellStyle name="Normal 3 7" xfId="332"/>
    <cellStyle name="Normal 4" xfId="90"/>
    <cellStyle name="Normal 4 2" xfId="102"/>
    <cellStyle name="Normal 4 2 2" xfId="334"/>
    <cellStyle name="Normal 4 2 2 2" xfId="335"/>
    <cellStyle name="Normal 4 2 2 2 2" xfId="336"/>
    <cellStyle name="Normal 4 2 2 3" xfId="337"/>
    <cellStyle name="Normal 4 2 3" xfId="338"/>
    <cellStyle name="Normal 4 2 3 2" xfId="339"/>
    <cellStyle name="Normal 4 2 4" xfId="340"/>
    <cellStyle name="Normal 4 2 5" xfId="333"/>
    <cellStyle name="Normal 4 3" xfId="341"/>
    <cellStyle name="Normal 4 3 2" xfId="342"/>
    <cellStyle name="Normal 4 3 2 2" xfId="343"/>
    <cellStyle name="Normal 4 3 3" xfId="344"/>
    <cellStyle name="Normal 4 3 4" xfId="418"/>
    <cellStyle name="Normal 4 4" xfId="345"/>
    <cellStyle name="Normal 4 4 2" xfId="346"/>
    <cellStyle name="Normal 4 5" xfId="347"/>
    <cellStyle name="Normal 4 6" xfId="348"/>
    <cellStyle name="Normal 5" xfId="91"/>
    <cellStyle name="Normal 5 2" xfId="110"/>
    <cellStyle name="Normal 5 2 2" xfId="498"/>
    <cellStyle name="Normal 5 3" xfId="426"/>
    <cellStyle name="Normal 5 4" xfId="535"/>
    <cellStyle name="Normal 5 5" xfId="420"/>
    <cellStyle name="Normal 6" xfId="111"/>
    <cellStyle name="Normal 6 2" xfId="349"/>
    <cellStyle name="Normal 6 2 2" xfId="350"/>
    <cellStyle name="Normal 6 2 2 2" xfId="351"/>
    <cellStyle name="Normal 6 2 2 2 2" xfId="352"/>
    <cellStyle name="Normal 6 2 2 3" xfId="353"/>
    <cellStyle name="Normal 6 2 3" xfId="354"/>
    <cellStyle name="Normal 6 2 3 2" xfId="355"/>
    <cellStyle name="Normal 6 2 4" xfId="356"/>
    <cellStyle name="Normal 6 2 4 2" xfId="357"/>
    <cellStyle name="Normal 6 2 5" xfId="358"/>
    <cellStyle name="Normal 6 2 6" xfId="532"/>
    <cellStyle name="Normal 6 3" xfId="359"/>
    <cellStyle name="Normal 6 3 2" xfId="360"/>
    <cellStyle name="Normal 6 3 2 2" xfId="361"/>
    <cellStyle name="Normal 6 3 3" xfId="362"/>
    <cellStyle name="Normal 6 3 4" xfId="470"/>
    <cellStyle name="Normal 6 4" xfId="363"/>
    <cellStyle name="Normal 6 4 2" xfId="364"/>
    <cellStyle name="Normal 6 5" xfId="365"/>
    <cellStyle name="Normal 6 5 2" xfId="366"/>
    <cellStyle name="Normal 6 6" xfId="367"/>
    <cellStyle name="Normal 7" xfId="5"/>
    <cellStyle name="Normal 7 2" xfId="369"/>
    <cellStyle name="Normal 7 2 2" xfId="370"/>
    <cellStyle name="Normal 7 2 2 2" xfId="371"/>
    <cellStyle name="Normal 7 2 3" xfId="372"/>
    <cellStyle name="Normal 7 3" xfId="373"/>
    <cellStyle name="Normal 7 3 2" xfId="374"/>
    <cellStyle name="Normal 7 4" xfId="375"/>
    <cellStyle name="Normal 7 4 2" xfId="376"/>
    <cellStyle name="Normal 7 5" xfId="377"/>
    <cellStyle name="Normal 7 6" xfId="368"/>
    <cellStyle name="Normal 8" xfId="92"/>
    <cellStyle name="Normal 8 2" xfId="379"/>
    <cellStyle name="Normal 8 2 2" xfId="380"/>
    <cellStyle name="Normal 8 3" xfId="381"/>
    <cellStyle name="Normal 8 4" xfId="378"/>
    <cellStyle name="Normal 9" xfId="112"/>
    <cellStyle name="Normal 9 2" xfId="383"/>
    <cellStyle name="Normal 9 3" xfId="382"/>
    <cellStyle name="Normal 9 3 2" xfId="555"/>
    <cellStyle name="Note" xfId="136" builtinId="10" customBuiltin="1"/>
    <cellStyle name="Note 2" xfId="93"/>
    <cellStyle name="Note 2 2" xfId="441"/>
    <cellStyle name="Note 2 2 2" xfId="513"/>
    <cellStyle name="Note 2 3" xfId="518"/>
    <cellStyle name="Note 2 4" xfId="456"/>
    <cellStyle name="Note 2 5" xfId="425"/>
    <cellStyle name="Note 3" xfId="493"/>
    <cellStyle name="Note 4" xfId="457"/>
    <cellStyle name="Note 5" xfId="519"/>
    <cellStyle name="Note 6" xfId="538"/>
    <cellStyle name="Output" xfId="131" builtinId="21" customBuiltin="1"/>
    <cellStyle name="Output 2" xfId="94"/>
    <cellStyle name="Output 3" xfId="494"/>
    <cellStyle name="Percent" xfId="2" builtinId="5"/>
    <cellStyle name="Percent 2" xfId="95"/>
    <cellStyle name="Percent 2 2" xfId="385"/>
    <cellStyle name="Percent 2 2 2" xfId="386"/>
    <cellStyle name="Percent 2 3" xfId="387"/>
    <cellStyle name="Percent 2 3 2" xfId="422"/>
    <cellStyle name="Percent 3" xfId="96"/>
    <cellStyle name="Percent 3 2" xfId="113"/>
    <cellStyle name="Percent 3 2 2" xfId="389"/>
    <cellStyle name="Percent 3 2 2 2" xfId="390"/>
    <cellStyle name="Percent 3 2 2 2 2" xfId="391"/>
    <cellStyle name="Percent 3 2 2 3" xfId="392"/>
    <cellStyle name="Percent 3 2 3" xfId="393"/>
    <cellStyle name="Percent 3 2 3 2" xfId="394"/>
    <cellStyle name="Percent 3 2 4" xfId="395"/>
    <cellStyle name="Percent 3 2 5" xfId="388"/>
    <cellStyle name="Percent 3 3" xfId="396"/>
    <cellStyle name="Percent 3 3 2" xfId="397"/>
    <cellStyle name="Percent 3 3 2 2" xfId="398"/>
    <cellStyle name="Percent 3 3 3" xfId="399"/>
    <cellStyle name="Percent 3 4" xfId="400"/>
    <cellStyle name="Percent 3 4 2" xfId="401"/>
    <cellStyle name="Percent 3 5" xfId="402"/>
    <cellStyle name="Percent 3 6" xfId="403"/>
    <cellStyle name="Percent 4" xfId="114"/>
    <cellStyle name="Percent 4 2" xfId="405"/>
    <cellStyle name="Percent 4 2 2" xfId="534"/>
    <cellStyle name="Percent 4 3" xfId="406"/>
    <cellStyle name="Percent 4 4" xfId="404"/>
    <cellStyle name="Percent 5" xfId="121"/>
    <cellStyle name="Percent 5 2" xfId="407"/>
    <cellStyle name="Percent 5 2 2" xfId="408"/>
    <cellStyle name="Percent 5 3" xfId="409"/>
    <cellStyle name="Percent 6" xfId="101"/>
    <cellStyle name="Percent 6 2" xfId="411"/>
    <cellStyle name="Percent 6 3" xfId="410"/>
    <cellStyle name="Percent 7" xfId="419"/>
    <cellStyle name="Title" xfId="122" builtinId="15" customBuiltin="1"/>
    <cellStyle name="Title 2" xfId="97"/>
    <cellStyle name="Title 3" xfId="495"/>
    <cellStyle name="Total" xfId="138" builtinId="25" customBuiltin="1"/>
    <cellStyle name="Total 2" xfId="98"/>
    <cellStyle name="Total 2 2" xfId="413"/>
    <cellStyle name="Total 2 2 2" xfId="514"/>
    <cellStyle name="Total 2 3" xfId="412"/>
    <cellStyle name="Total 3" xfId="99"/>
    <cellStyle name="Warning Text" xfId="135" builtinId="11" customBuiltin="1"/>
    <cellStyle name="Warning Text 2" xfId="100"/>
    <cellStyle name="Warning Text 3" xfId="496"/>
  </cellStyles>
  <dxfs count="0"/>
  <tableStyles count="0" defaultTableStyle="TableStyleMedium2" defaultPivotStyle="PivotStyleLight16"/>
  <colors>
    <mruColors>
      <color rgb="FFFF33CC"/>
      <color rgb="FF0000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7-18\General%20Fund\2017-18%20Exception%20Increase%20Justification%20Form%20BR-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\priv\Budget\FY2015-16\Departments\Admin%20Services\CM%20decis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equests"/>
      <sheetName val="Instruction on Preparing"/>
      <sheetName val="Sheet3"/>
    </sheetNames>
    <sheetDataSet>
      <sheetData sheetId="0"/>
      <sheetData sheetId="1"/>
      <sheetData sheetId="2">
        <row r="1">
          <cell r="A1" t="str">
            <v>Administrative Services</v>
          </cell>
        </row>
        <row r="2">
          <cell r="A2" t="str">
            <v>City Attorney</v>
          </cell>
        </row>
        <row r="3">
          <cell r="A3" t="str">
            <v>City Auditor</v>
          </cell>
        </row>
        <row r="4">
          <cell r="A4" t="str">
            <v>City Clerk</v>
          </cell>
        </row>
        <row r="5">
          <cell r="A5" t="str">
            <v>City Council</v>
          </cell>
        </row>
        <row r="6">
          <cell r="A6" t="str">
            <v>City Manager</v>
          </cell>
        </row>
        <row r="7">
          <cell r="A7" t="str">
            <v>Community Development Department</v>
          </cell>
        </row>
        <row r="8">
          <cell r="A8" t="str">
            <v>Community Services</v>
          </cell>
        </row>
        <row r="9">
          <cell r="A9" t="str">
            <v>Economic Development Department</v>
          </cell>
        </row>
        <row r="10">
          <cell r="A10" t="str">
            <v xml:space="preserve">Fire </v>
          </cell>
        </row>
        <row r="11">
          <cell r="A11" t="str">
            <v>Human resources</v>
          </cell>
        </row>
        <row r="12">
          <cell r="A12" t="str">
            <v>Information Technology</v>
          </cell>
        </row>
        <row r="13">
          <cell r="A13" t="str">
            <v>Non-departmental</v>
          </cell>
        </row>
        <row r="14">
          <cell r="A14" t="str">
            <v>Police</v>
          </cell>
        </row>
        <row r="15">
          <cell r="A15" t="str">
            <v>Public Works</v>
          </cell>
        </row>
        <row r="16">
          <cell r="A16" t="str">
            <v>Municipal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isting Service Levels"/>
      <sheetName val="New Requests"/>
      <sheetName val="Sheet3"/>
    </sheetNames>
    <sheetDataSet>
      <sheetData sheetId="0"/>
      <sheetData sheetId="1">
        <row r="4">
          <cell r="U4" t="str">
            <v>Mission Critical</v>
          </cell>
        </row>
        <row r="5">
          <cell r="U5" t="str">
            <v>New Services</v>
          </cell>
        </row>
        <row r="6">
          <cell r="U6" t="str">
            <v>Restored Services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">
          <cell r="A4" t="str">
            <v>100.00.00.900-5100.13</v>
          </cell>
          <cell r="B4" t="str">
            <v>100</v>
          </cell>
          <cell r="C4" t="str">
            <v>00</v>
          </cell>
          <cell r="D4" t="str">
            <v>00</v>
          </cell>
          <cell r="E4" t="str">
            <v>900</v>
          </cell>
          <cell r="F4" t="str">
            <v>5100.13</v>
          </cell>
          <cell r="G4" t="str">
            <v>Benefits Employee Assistance Program</v>
          </cell>
          <cell r="H4">
            <v>20000</v>
          </cell>
          <cell r="I4">
            <v>0</v>
          </cell>
          <cell r="J4">
            <v>20000</v>
          </cell>
          <cell r="K4">
            <v>0</v>
          </cell>
          <cell r="L4">
            <v>0</v>
          </cell>
          <cell r="M4">
            <v>0</v>
          </cell>
          <cell r="N4">
            <v>20000</v>
          </cell>
          <cell r="O4">
            <v>0</v>
          </cell>
        </row>
        <row r="5">
          <cell r="A5" t="str">
            <v>100.00.00.900-6000.01</v>
          </cell>
          <cell r="B5" t="str">
            <v>100</v>
          </cell>
          <cell r="C5" t="str">
            <v>00</v>
          </cell>
          <cell r="D5" t="str">
            <v>00</v>
          </cell>
          <cell r="E5" t="str">
            <v>900</v>
          </cell>
          <cell r="F5" t="str">
            <v>6000.01</v>
          </cell>
          <cell r="G5" t="str">
            <v>Professional Services General</v>
          </cell>
          <cell r="H5">
            <v>146000</v>
          </cell>
          <cell r="I5">
            <v>0</v>
          </cell>
          <cell r="J5">
            <v>146000</v>
          </cell>
          <cell r="K5">
            <v>0</v>
          </cell>
          <cell r="L5">
            <v>0</v>
          </cell>
          <cell r="M5">
            <v>26400</v>
          </cell>
          <cell r="N5">
            <v>119600</v>
          </cell>
          <cell r="O5">
            <v>0.18</v>
          </cell>
        </row>
        <row r="6">
          <cell r="A6" t="str">
            <v>100.00.00.900-6000.18</v>
          </cell>
          <cell r="B6" t="str">
            <v>100</v>
          </cell>
          <cell r="C6" t="str">
            <v>00</v>
          </cell>
          <cell r="D6" t="str">
            <v>00</v>
          </cell>
          <cell r="E6" t="str">
            <v>900</v>
          </cell>
          <cell r="F6" t="str">
            <v>6000.18</v>
          </cell>
          <cell r="G6" t="str">
            <v>Professional Services Legal</v>
          </cell>
          <cell r="H6">
            <v>100000</v>
          </cell>
          <cell r="I6">
            <v>0</v>
          </cell>
          <cell r="J6">
            <v>100000</v>
          </cell>
          <cell r="K6">
            <v>0</v>
          </cell>
          <cell r="L6">
            <v>0</v>
          </cell>
          <cell r="M6">
            <v>18508.990000000002</v>
          </cell>
          <cell r="N6">
            <v>81491.009999999995</v>
          </cell>
          <cell r="O6">
            <v>0.19</v>
          </cell>
        </row>
        <row r="7">
          <cell r="A7" t="str">
            <v>100.00.00.900-6100.01</v>
          </cell>
          <cell r="B7" t="str">
            <v>100</v>
          </cell>
          <cell r="C7" t="str">
            <v>00</v>
          </cell>
          <cell r="D7" t="str">
            <v>00</v>
          </cell>
          <cell r="E7" t="str">
            <v>900</v>
          </cell>
          <cell r="F7" t="str">
            <v>6100.01</v>
          </cell>
          <cell r="G7" t="str">
            <v>Utilities Electric</v>
          </cell>
          <cell r="H7">
            <v>10000</v>
          </cell>
          <cell r="I7">
            <v>0</v>
          </cell>
          <cell r="J7">
            <v>10000</v>
          </cell>
          <cell r="K7">
            <v>0</v>
          </cell>
          <cell r="L7">
            <v>0</v>
          </cell>
          <cell r="M7">
            <v>0</v>
          </cell>
          <cell r="N7">
            <v>10000</v>
          </cell>
          <cell r="O7">
            <v>0</v>
          </cell>
        </row>
        <row r="8">
          <cell r="A8" t="str">
            <v>100.00.00.900-6200.01</v>
          </cell>
          <cell r="B8" t="str">
            <v>100</v>
          </cell>
          <cell r="C8" t="str">
            <v>00</v>
          </cell>
          <cell r="D8" t="str">
            <v>00</v>
          </cell>
          <cell r="E8" t="str">
            <v>900</v>
          </cell>
          <cell r="F8" t="str">
            <v>6200.01</v>
          </cell>
          <cell r="G8" t="str">
            <v>Supplies Office</v>
          </cell>
          <cell r="H8">
            <v>12000</v>
          </cell>
          <cell r="I8">
            <v>0</v>
          </cell>
          <cell r="J8">
            <v>12000</v>
          </cell>
          <cell r="K8">
            <v>0</v>
          </cell>
          <cell r="L8">
            <v>3635.18</v>
          </cell>
          <cell r="M8">
            <v>-7.98</v>
          </cell>
          <cell r="N8">
            <v>8372.7999999999993</v>
          </cell>
          <cell r="O8">
            <v>0.3</v>
          </cell>
        </row>
        <row r="9">
          <cell r="A9" t="str">
            <v>100.00.00.900-6200.04</v>
          </cell>
          <cell r="B9" t="str">
            <v>100</v>
          </cell>
          <cell r="C9" t="str">
            <v>00</v>
          </cell>
          <cell r="D9" t="str">
            <v>00</v>
          </cell>
          <cell r="E9" t="str">
            <v>900</v>
          </cell>
          <cell r="F9" t="str">
            <v>6200.04</v>
          </cell>
          <cell r="G9" t="str">
            <v>Supplies Postage</v>
          </cell>
          <cell r="H9">
            <v>27775</v>
          </cell>
          <cell r="I9">
            <v>0</v>
          </cell>
          <cell r="J9">
            <v>27775</v>
          </cell>
          <cell r="K9">
            <v>0</v>
          </cell>
          <cell r="L9">
            <v>0</v>
          </cell>
          <cell r="M9">
            <v>3458.68</v>
          </cell>
          <cell r="N9">
            <v>24316.32</v>
          </cell>
          <cell r="O9">
            <v>0.12</v>
          </cell>
        </row>
        <row r="10">
          <cell r="A10" t="str">
            <v>100.00.00.900-6200.14</v>
          </cell>
          <cell r="B10" t="str">
            <v>100</v>
          </cell>
          <cell r="C10" t="str">
            <v>00</v>
          </cell>
          <cell r="D10" t="str">
            <v>00</v>
          </cell>
          <cell r="E10" t="str">
            <v>900</v>
          </cell>
          <cell r="F10" t="str">
            <v>6200.14</v>
          </cell>
          <cell r="G10" t="str">
            <v>Supplies Emergency Operations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580</v>
          </cell>
          <cell r="N10">
            <v>-580</v>
          </cell>
          <cell r="O10" t="str">
            <v>+++</v>
          </cell>
        </row>
        <row r="11">
          <cell r="A11" t="str">
            <v>100.00.00.900-6300.01</v>
          </cell>
          <cell r="B11" t="str">
            <v>100</v>
          </cell>
          <cell r="C11" t="str">
            <v>00</v>
          </cell>
          <cell r="D11" t="str">
            <v>00</v>
          </cell>
          <cell r="E11" t="str">
            <v>900</v>
          </cell>
          <cell r="F11" t="str">
            <v>6300.01</v>
          </cell>
          <cell r="G11" t="str">
            <v>Dues &amp; Subscriptions Memberships</v>
          </cell>
          <cell r="H11">
            <v>25910</v>
          </cell>
          <cell r="I11">
            <v>0</v>
          </cell>
          <cell r="J11">
            <v>25910</v>
          </cell>
          <cell r="K11">
            <v>0</v>
          </cell>
          <cell r="L11">
            <v>0</v>
          </cell>
          <cell r="M11">
            <v>1299</v>
          </cell>
          <cell r="N11">
            <v>24611</v>
          </cell>
          <cell r="O11">
            <v>0.05</v>
          </cell>
        </row>
        <row r="12">
          <cell r="A12" t="str">
            <v>100.00.00.900-6300.02</v>
          </cell>
          <cell r="B12" t="str">
            <v>100</v>
          </cell>
          <cell r="C12" t="str">
            <v>00</v>
          </cell>
          <cell r="D12" t="str">
            <v>00</v>
          </cell>
          <cell r="E12" t="str">
            <v>900</v>
          </cell>
          <cell r="F12" t="str">
            <v>6300.02</v>
          </cell>
          <cell r="G12" t="str">
            <v>Dues &amp; Subscriptions Publications</v>
          </cell>
          <cell r="H12">
            <v>775</v>
          </cell>
          <cell r="I12">
            <v>0</v>
          </cell>
          <cell r="J12">
            <v>775</v>
          </cell>
          <cell r="K12">
            <v>0</v>
          </cell>
          <cell r="L12">
            <v>0</v>
          </cell>
          <cell r="M12">
            <v>0</v>
          </cell>
          <cell r="N12">
            <v>775</v>
          </cell>
          <cell r="O12">
            <v>0</v>
          </cell>
        </row>
        <row r="13">
          <cell r="A13" t="str">
            <v>100.00.00.900-6400.02</v>
          </cell>
          <cell r="B13" t="str">
            <v>100</v>
          </cell>
          <cell r="C13" t="str">
            <v>00</v>
          </cell>
          <cell r="D13" t="str">
            <v>00</v>
          </cell>
          <cell r="E13" t="str">
            <v>900</v>
          </cell>
          <cell r="F13" t="str">
            <v>6400.02</v>
          </cell>
          <cell r="G13" t="str">
            <v>Repairs &amp; Maintenance Minor Equipment/Other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 t="str">
            <v>+++</v>
          </cell>
        </row>
        <row r="14">
          <cell r="A14" t="str">
            <v>100.00.00.900-6400.20</v>
          </cell>
          <cell r="B14" t="str">
            <v>100</v>
          </cell>
          <cell r="C14" t="str">
            <v>00</v>
          </cell>
          <cell r="D14" t="str">
            <v>00</v>
          </cell>
          <cell r="E14" t="str">
            <v>900</v>
          </cell>
          <cell r="F14" t="str">
            <v>6400.20</v>
          </cell>
          <cell r="G14" t="str">
            <v>Repairs &amp; Maintenance Property Maintenance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 t="str">
            <v>+++</v>
          </cell>
        </row>
        <row r="15">
          <cell r="A15" t="str">
            <v>100.00.00.900-6500.01</v>
          </cell>
          <cell r="B15" t="str">
            <v>100</v>
          </cell>
          <cell r="C15" t="str">
            <v>00</v>
          </cell>
          <cell r="D15" t="str">
            <v>00</v>
          </cell>
          <cell r="E15" t="str">
            <v>900</v>
          </cell>
          <cell r="F15" t="str">
            <v>6500.01</v>
          </cell>
          <cell r="G15" t="str">
            <v>Claims &amp; Insurance SIR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 t="str">
            <v>+++</v>
          </cell>
        </row>
        <row r="16">
          <cell r="A16" t="str">
            <v>100.00.00.900-6600.05</v>
          </cell>
          <cell r="B16" t="str">
            <v>100</v>
          </cell>
          <cell r="C16" t="str">
            <v>00</v>
          </cell>
          <cell r="D16" t="str">
            <v>00</v>
          </cell>
          <cell r="E16" t="str">
            <v>900</v>
          </cell>
          <cell r="F16" t="str">
            <v>6600.05</v>
          </cell>
          <cell r="G16" t="str">
            <v>Administrative Expenses Public/Legal Advertisement</v>
          </cell>
          <cell r="H16">
            <v>7000</v>
          </cell>
          <cell r="I16">
            <v>0</v>
          </cell>
          <cell r="J16">
            <v>7000</v>
          </cell>
          <cell r="K16">
            <v>0</v>
          </cell>
          <cell r="L16">
            <v>0</v>
          </cell>
          <cell r="M16">
            <v>2916.99</v>
          </cell>
          <cell r="N16">
            <v>4083.01</v>
          </cell>
          <cell r="O16">
            <v>0.42</v>
          </cell>
        </row>
        <row r="17">
          <cell r="A17" t="str">
            <v>100.00.00.900-6600.08</v>
          </cell>
          <cell r="B17" t="str">
            <v>100</v>
          </cell>
          <cell r="C17" t="str">
            <v>00</v>
          </cell>
          <cell r="D17" t="str">
            <v>00</v>
          </cell>
          <cell r="E17" t="str">
            <v>900</v>
          </cell>
          <cell r="F17" t="str">
            <v>6600.08</v>
          </cell>
          <cell r="G17" t="str">
            <v>Administrative Expenses Employee Recognition</v>
          </cell>
          <cell r="H17">
            <v>8000</v>
          </cell>
          <cell r="I17">
            <v>0</v>
          </cell>
          <cell r="J17">
            <v>8000</v>
          </cell>
          <cell r="K17">
            <v>0</v>
          </cell>
          <cell r="L17">
            <v>0</v>
          </cell>
          <cell r="M17">
            <v>0</v>
          </cell>
          <cell r="N17">
            <v>8000</v>
          </cell>
          <cell r="O17">
            <v>0</v>
          </cell>
        </row>
        <row r="18">
          <cell r="A18" t="str">
            <v>100.00.00.900-6600.09</v>
          </cell>
          <cell r="B18" t="str">
            <v>100</v>
          </cell>
          <cell r="C18" t="str">
            <v>00</v>
          </cell>
          <cell r="D18" t="str">
            <v>00</v>
          </cell>
          <cell r="E18" t="str">
            <v>900</v>
          </cell>
          <cell r="F18" t="str">
            <v>6600.09</v>
          </cell>
          <cell r="G18" t="str">
            <v>Administrative Expenses Community Contribution</v>
          </cell>
          <cell r="H18">
            <v>15000</v>
          </cell>
          <cell r="I18">
            <v>0</v>
          </cell>
          <cell r="J18">
            <v>15000</v>
          </cell>
          <cell r="K18">
            <v>0</v>
          </cell>
          <cell r="L18">
            <v>0</v>
          </cell>
          <cell r="M18">
            <v>0</v>
          </cell>
          <cell r="N18">
            <v>15000</v>
          </cell>
          <cell r="O18">
            <v>0</v>
          </cell>
        </row>
        <row r="19">
          <cell r="A19" t="str">
            <v>100.00.00.900-6600.10</v>
          </cell>
          <cell r="B19" t="str">
            <v>100</v>
          </cell>
          <cell r="C19" t="str">
            <v>00</v>
          </cell>
          <cell r="D19" t="str">
            <v>00</v>
          </cell>
          <cell r="E19" t="str">
            <v>900</v>
          </cell>
          <cell r="F19" t="str">
            <v>6600.10</v>
          </cell>
          <cell r="G19" t="str">
            <v>Administrative Expenses Educational Reimbursement</v>
          </cell>
          <cell r="H19">
            <v>15000</v>
          </cell>
          <cell r="I19">
            <v>0</v>
          </cell>
          <cell r="J19">
            <v>15000</v>
          </cell>
          <cell r="K19">
            <v>0</v>
          </cell>
          <cell r="L19">
            <v>0</v>
          </cell>
          <cell r="M19">
            <v>10736.65</v>
          </cell>
          <cell r="N19">
            <v>4263.3500000000004</v>
          </cell>
          <cell r="O19">
            <v>0.72</v>
          </cell>
        </row>
        <row r="20">
          <cell r="A20" t="str">
            <v>100.00.00.900-6600.11</v>
          </cell>
          <cell r="B20" t="str">
            <v>100</v>
          </cell>
          <cell r="C20" t="str">
            <v>00</v>
          </cell>
          <cell r="D20" t="str">
            <v>00</v>
          </cell>
          <cell r="E20" t="str">
            <v>900</v>
          </cell>
          <cell r="F20" t="str">
            <v>6600.11</v>
          </cell>
          <cell r="G20" t="str">
            <v>Administrative Expenses Mayor's Com of the Arts</v>
          </cell>
          <cell r="H20">
            <v>1500</v>
          </cell>
          <cell r="I20">
            <v>0</v>
          </cell>
          <cell r="J20">
            <v>1500</v>
          </cell>
          <cell r="K20">
            <v>0</v>
          </cell>
          <cell r="L20">
            <v>0</v>
          </cell>
          <cell r="M20">
            <v>0</v>
          </cell>
          <cell r="N20">
            <v>1500</v>
          </cell>
          <cell r="O20">
            <v>0</v>
          </cell>
        </row>
        <row r="21">
          <cell r="A21" t="str">
            <v>100.00.00.900-6600.12</v>
          </cell>
          <cell r="B21" t="str">
            <v>100</v>
          </cell>
          <cell r="C21" t="str">
            <v>00</v>
          </cell>
          <cell r="D21" t="str">
            <v>00</v>
          </cell>
          <cell r="E21" t="str">
            <v>900</v>
          </cell>
          <cell r="F21" t="str">
            <v>6600.12</v>
          </cell>
          <cell r="G21" t="str">
            <v>Administrative Expenses Youth Advisory Commission</v>
          </cell>
          <cell r="H21">
            <v>1500</v>
          </cell>
          <cell r="I21">
            <v>0</v>
          </cell>
          <cell r="J21">
            <v>1500</v>
          </cell>
          <cell r="K21">
            <v>0</v>
          </cell>
          <cell r="L21">
            <v>0</v>
          </cell>
          <cell r="M21">
            <v>0</v>
          </cell>
          <cell r="N21">
            <v>1500</v>
          </cell>
          <cell r="O21">
            <v>0</v>
          </cell>
        </row>
        <row r="22">
          <cell r="A22" t="str">
            <v>100.00.00.900-6600.13</v>
          </cell>
          <cell r="B22" t="str">
            <v>100</v>
          </cell>
          <cell r="C22" t="str">
            <v>00</v>
          </cell>
          <cell r="D22" t="str">
            <v>00</v>
          </cell>
          <cell r="E22" t="str">
            <v>900</v>
          </cell>
          <cell r="F22" t="str">
            <v>6600.13</v>
          </cell>
          <cell r="G22" t="str">
            <v>Administrative Expenses CVB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 t="str">
            <v>+++</v>
          </cell>
        </row>
        <row r="23">
          <cell r="A23" t="str">
            <v>100.00.00.900-6600.14</v>
          </cell>
          <cell r="B23" t="str">
            <v>100</v>
          </cell>
          <cell r="C23" t="str">
            <v>00</v>
          </cell>
          <cell r="D23" t="str">
            <v>00</v>
          </cell>
          <cell r="E23" t="str">
            <v>900</v>
          </cell>
          <cell r="F23" t="str">
            <v>6600.14</v>
          </cell>
          <cell r="G23" t="str">
            <v>Administrative Expenses Filing/Recording Fee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 t="str">
            <v>+++</v>
          </cell>
        </row>
        <row r="24">
          <cell r="A24" t="str">
            <v>100.00.00.900-6600.15</v>
          </cell>
          <cell r="B24" t="str">
            <v>100</v>
          </cell>
          <cell r="C24" t="str">
            <v>00</v>
          </cell>
          <cell r="D24" t="str">
            <v>00</v>
          </cell>
          <cell r="E24" t="str">
            <v>900</v>
          </cell>
          <cell r="F24" t="str">
            <v>6600.15</v>
          </cell>
          <cell r="G24" t="str">
            <v>Administrative Expenses Property Tax Admin Fee</v>
          </cell>
          <cell r="H24">
            <v>160000</v>
          </cell>
          <cell r="I24">
            <v>0</v>
          </cell>
          <cell r="J24">
            <v>160000</v>
          </cell>
          <cell r="K24">
            <v>0</v>
          </cell>
          <cell r="L24">
            <v>0</v>
          </cell>
          <cell r="M24">
            <v>0</v>
          </cell>
          <cell r="N24">
            <v>160000</v>
          </cell>
          <cell r="O24">
            <v>0</v>
          </cell>
        </row>
        <row r="25">
          <cell r="A25" t="str">
            <v>100.00.00.900-6600.16</v>
          </cell>
          <cell r="B25" t="str">
            <v>100</v>
          </cell>
          <cell r="C25" t="str">
            <v>00</v>
          </cell>
          <cell r="D25" t="str">
            <v>00</v>
          </cell>
          <cell r="E25" t="str">
            <v>900</v>
          </cell>
          <cell r="F25" t="str">
            <v>6600.16</v>
          </cell>
          <cell r="G25" t="str">
            <v>Administrative Expenses Property Tax Assessments</v>
          </cell>
          <cell r="H25">
            <v>49585</v>
          </cell>
          <cell r="I25">
            <v>0</v>
          </cell>
          <cell r="J25">
            <v>49585</v>
          </cell>
          <cell r="K25">
            <v>0</v>
          </cell>
          <cell r="L25">
            <v>0</v>
          </cell>
          <cell r="M25">
            <v>0</v>
          </cell>
          <cell r="N25">
            <v>49585</v>
          </cell>
          <cell r="O25">
            <v>0</v>
          </cell>
        </row>
        <row r="26">
          <cell r="A26" t="str">
            <v>100.00.00.900-6600.17</v>
          </cell>
          <cell r="B26" t="str">
            <v>100</v>
          </cell>
          <cell r="C26" t="str">
            <v>00</v>
          </cell>
          <cell r="D26" t="str">
            <v>00</v>
          </cell>
          <cell r="E26" t="str">
            <v>900</v>
          </cell>
          <cell r="F26" t="str">
            <v>6600.17</v>
          </cell>
          <cell r="G26" t="str">
            <v>Administrative Expenses LAFCO Contribution</v>
          </cell>
          <cell r="H26">
            <v>32050</v>
          </cell>
          <cell r="I26">
            <v>0</v>
          </cell>
          <cell r="J26">
            <v>32050</v>
          </cell>
          <cell r="K26">
            <v>0</v>
          </cell>
          <cell r="L26">
            <v>0</v>
          </cell>
          <cell r="M26">
            <v>31510</v>
          </cell>
          <cell r="N26">
            <v>540</v>
          </cell>
          <cell r="O26">
            <v>0.98</v>
          </cell>
        </row>
        <row r="27">
          <cell r="A27" t="str">
            <v>100.00.00.900-6600.18</v>
          </cell>
          <cell r="B27" t="str">
            <v>100</v>
          </cell>
          <cell r="C27" t="str">
            <v>00</v>
          </cell>
          <cell r="D27" t="str">
            <v>00</v>
          </cell>
          <cell r="E27" t="str">
            <v>900</v>
          </cell>
          <cell r="F27" t="str">
            <v>6600.18</v>
          </cell>
          <cell r="G27" t="str">
            <v>Administrative Expenses Promenade Parking Lot Lease</v>
          </cell>
          <cell r="H27">
            <v>362000</v>
          </cell>
          <cell r="I27">
            <v>0</v>
          </cell>
          <cell r="J27">
            <v>362000</v>
          </cell>
          <cell r="K27">
            <v>0</v>
          </cell>
          <cell r="L27">
            <v>0</v>
          </cell>
          <cell r="M27">
            <v>0</v>
          </cell>
          <cell r="N27">
            <v>362000</v>
          </cell>
          <cell r="O27">
            <v>0</v>
          </cell>
        </row>
        <row r="28">
          <cell r="A28" t="str">
            <v>100.00.00.900-6600.19</v>
          </cell>
          <cell r="B28" t="str">
            <v>100</v>
          </cell>
          <cell r="C28" t="str">
            <v>00</v>
          </cell>
          <cell r="D28" t="str">
            <v>00</v>
          </cell>
          <cell r="E28" t="str">
            <v>900</v>
          </cell>
          <cell r="F28" t="str">
            <v>6600.19</v>
          </cell>
          <cell r="G28" t="str">
            <v>Administrative Expenses Costco Sales Tax Agreement</v>
          </cell>
          <cell r="H28">
            <v>65000</v>
          </cell>
          <cell r="I28">
            <v>0</v>
          </cell>
          <cell r="J28">
            <v>65000</v>
          </cell>
          <cell r="K28">
            <v>0</v>
          </cell>
          <cell r="L28">
            <v>0</v>
          </cell>
          <cell r="M28">
            <v>0</v>
          </cell>
          <cell r="N28">
            <v>65000</v>
          </cell>
          <cell r="O28">
            <v>0</v>
          </cell>
        </row>
        <row r="29">
          <cell r="A29" t="str">
            <v>100.00.00.900-6600.22</v>
          </cell>
          <cell r="B29" t="str">
            <v>100</v>
          </cell>
          <cell r="C29" t="str">
            <v>00</v>
          </cell>
          <cell r="D29" t="str">
            <v>00</v>
          </cell>
          <cell r="E29" t="str">
            <v>900</v>
          </cell>
          <cell r="F29" t="str">
            <v>6600.22</v>
          </cell>
          <cell r="G29" t="str">
            <v>Administrative Expenses Graffiti Reward Program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 t="str">
            <v>+++</v>
          </cell>
        </row>
        <row r="30">
          <cell r="A30" t="str">
            <v>100.00.00.900-6600.26</v>
          </cell>
          <cell r="B30" t="str">
            <v>100</v>
          </cell>
          <cell r="C30" t="str">
            <v>00</v>
          </cell>
          <cell r="D30" t="str">
            <v>00</v>
          </cell>
          <cell r="E30" t="str">
            <v>900</v>
          </cell>
          <cell r="F30" t="str">
            <v>6600.26</v>
          </cell>
          <cell r="G30" t="str">
            <v>Administrative Expenses Support Services-IT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+++</v>
          </cell>
        </row>
        <row r="31">
          <cell r="A31" t="str">
            <v>100.00.00.900-6600.28</v>
          </cell>
          <cell r="B31" t="str">
            <v>100</v>
          </cell>
          <cell r="C31" t="str">
            <v>00</v>
          </cell>
          <cell r="D31" t="str">
            <v>00</v>
          </cell>
          <cell r="E31" t="str">
            <v>900</v>
          </cell>
          <cell r="F31" t="str">
            <v>6600.28</v>
          </cell>
          <cell r="G31" t="str">
            <v>Administrative Expenses Equipment Fund Contribution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 t="str">
            <v>+++</v>
          </cell>
        </row>
        <row r="32">
          <cell r="A32" t="str">
            <v>100.00.00.900-6600.30</v>
          </cell>
          <cell r="B32" t="str">
            <v>100</v>
          </cell>
          <cell r="C32" t="str">
            <v>00</v>
          </cell>
          <cell r="D32" t="str">
            <v>00</v>
          </cell>
          <cell r="E32" t="str">
            <v>900</v>
          </cell>
          <cell r="F32" t="str">
            <v>6600.30</v>
          </cell>
          <cell r="G32" t="str">
            <v>Administrative Expenses Other Expenses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 t="str">
            <v>+++</v>
          </cell>
        </row>
        <row r="33">
          <cell r="A33" t="str">
            <v>100.00.00.900-6600.32</v>
          </cell>
          <cell r="B33" t="str">
            <v>100</v>
          </cell>
          <cell r="C33" t="str">
            <v>00</v>
          </cell>
          <cell r="D33" t="str">
            <v>00</v>
          </cell>
          <cell r="E33" t="str">
            <v>900</v>
          </cell>
          <cell r="F33" t="str">
            <v>6600.32</v>
          </cell>
          <cell r="G33" t="str">
            <v>Administrative Expenses Vehicle Fund Contribution</v>
          </cell>
          <cell r="H33">
            <v>583995</v>
          </cell>
          <cell r="I33">
            <v>0</v>
          </cell>
          <cell r="J33">
            <v>583995</v>
          </cell>
          <cell r="K33">
            <v>0</v>
          </cell>
          <cell r="L33">
            <v>0</v>
          </cell>
          <cell r="M33">
            <v>0</v>
          </cell>
          <cell r="N33">
            <v>583995</v>
          </cell>
          <cell r="O33">
            <v>0</v>
          </cell>
        </row>
        <row r="34">
          <cell r="A34" t="str">
            <v>100.00.00.900-6600.36</v>
          </cell>
          <cell r="B34" t="str">
            <v>100</v>
          </cell>
          <cell r="C34" t="str">
            <v>00</v>
          </cell>
          <cell r="D34" t="str">
            <v>00</v>
          </cell>
          <cell r="E34" t="str">
            <v>900</v>
          </cell>
          <cell r="F34" t="str">
            <v>6600.36</v>
          </cell>
          <cell r="G34" t="str">
            <v>Administrative Expenses IT Fund Contribution</v>
          </cell>
          <cell r="H34">
            <v>1569850</v>
          </cell>
          <cell r="I34">
            <v>0</v>
          </cell>
          <cell r="J34">
            <v>1569850</v>
          </cell>
          <cell r="K34">
            <v>0</v>
          </cell>
          <cell r="L34">
            <v>0</v>
          </cell>
          <cell r="M34">
            <v>0</v>
          </cell>
          <cell r="N34">
            <v>1569850</v>
          </cell>
          <cell r="O34">
            <v>0</v>
          </cell>
        </row>
        <row r="35">
          <cell r="A35" t="str">
            <v>100.00.00.900-6600.39</v>
          </cell>
          <cell r="B35" t="str">
            <v>100</v>
          </cell>
          <cell r="C35" t="str">
            <v>00</v>
          </cell>
          <cell r="D35" t="str">
            <v>00</v>
          </cell>
          <cell r="E35" t="str">
            <v>900</v>
          </cell>
          <cell r="F35" t="str">
            <v>6600.39</v>
          </cell>
          <cell r="G35" t="str">
            <v>Administrative Expenses Leadership Training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 t="str">
            <v>+++</v>
          </cell>
        </row>
        <row r="36">
          <cell r="A36" t="str">
            <v>100.00.00.900-6633.01</v>
          </cell>
          <cell r="B36" t="str">
            <v>100</v>
          </cell>
          <cell r="C36" t="str">
            <v>00</v>
          </cell>
          <cell r="D36" t="str">
            <v>00</v>
          </cell>
          <cell r="E36" t="str">
            <v>900</v>
          </cell>
          <cell r="F36" t="str">
            <v>6633.01</v>
          </cell>
          <cell r="G36" t="str">
            <v>Recreational Programs - General Community Events</v>
          </cell>
          <cell r="H36">
            <v>60000</v>
          </cell>
          <cell r="I36">
            <v>0</v>
          </cell>
          <cell r="J36">
            <v>60000</v>
          </cell>
          <cell r="K36">
            <v>0</v>
          </cell>
          <cell r="L36">
            <v>0</v>
          </cell>
          <cell r="M36">
            <v>3366.87</v>
          </cell>
          <cell r="N36">
            <v>56633.13</v>
          </cell>
          <cell r="O36">
            <v>0.06</v>
          </cell>
        </row>
        <row r="37">
          <cell r="A37" t="str">
            <v>100.00.00.900-7000.04</v>
          </cell>
          <cell r="B37" t="str">
            <v>100</v>
          </cell>
          <cell r="C37" t="str">
            <v>00</v>
          </cell>
          <cell r="D37" t="str">
            <v>00</v>
          </cell>
          <cell r="E37" t="str">
            <v>900</v>
          </cell>
          <cell r="F37" t="str">
            <v>7000.04</v>
          </cell>
          <cell r="G37" t="str">
            <v>Capital Outlay Operations Equipment-Major</v>
          </cell>
          <cell r="H37">
            <v>1038000</v>
          </cell>
          <cell r="I37">
            <v>-200000</v>
          </cell>
          <cell r="J37">
            <v>838000</v>
          </cell>
          <cell r="K37">
            <v>0</v>
          </cell>
          <cell r="L37">
            <v>32019.3</v>
          </cell>
          <cell r="M37">
            <v>0</v>
          </cell>
          <cell r="N37">
            <v>805980.7</v>
          </cell>
          <cell r="O37">
            <v>0.04</v>
          </cell>
        </row>
        <row r="38">
          <cell r="A38" t="str">
            <v>100.00.00.900-7000.09</v>
          </cell>
          <cell r="B38" t="str">
            <v>100</v>
          </cell>
          <cell r="C38" t="str">
            <v>00</v>
          </cell>
          <cell r="D38" t="str">
            <v>00</v>
          </cell>
          <cell r="E38" t="str">
            <v>900</v>
          </cell>
          <cell r="F38" t="str">
            <v>7000.09</v>
          </cell>
          <cell r="G38" t="str">
            <v>Capital Outlay Computer Conversion</v>
          </cell>
          <cell r="H38">
            <v>40969</v>
          </cell>
          <cell r="I38">
            <v>0</v>
          </cell>
          <cell r="J38">
            <v>40969</v>
          </cell>
          <cell r="K38">
            <v>0</v>
          </cell>
          <cell r="L38">
            <v>0</v>
          </cell>
          <cell r="M38">
            <v>0</v>
          </cell>
          <cell r="N38">
            <v>40969</v>
          </cell>
          <cell r="O38">
            <v>0</v>
          </cell>
        </row>
        <row r="39">
          <cell r="A39" t="str">
            <v>100.00.00.900-7000.27</v>
          </cell>
          <cell r="B39" t="str">
            <v>100</v>
          </cell>
          <cell r="C39" t="str">
            <v>00</v>
          </cell>
          <cell r="D39" t="str">
            <v>00</v>
          </cell>
          <cell r="E39" t="str">
            <v>900</v>
          </cell>
          <cell r="F39" t="str">
            <v>7000.27</v>
          </cell>
          <cell r="G39" t="str">
            <v>Capital Outlay Information Technology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 t="str">
            <v>+++</v>
          </cell>
        </row>
        <row r="40">
          <cell r="A40" t="str">
            <v>100.00.00.900-8000.01</v>
          </cell>
          <cell r="B40" t="str">
            <v>100</v>
          </cell>
          <cell r="C40" t="str">
            <v>00</v>
          </cell>
          <cell r="D40" t="str">
            <v>00</v>
          </cell>
          <cell r="E40" t="str">
            <v>900</v>
          </cell>
          <cell r="F40" t="str">
            <v>8000.01</v>
          </cell>
          <cell r="G40" t="str">
            <v>Capital Improvements-General Government Land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 t="str">
            <v>+++</v>
          </cell>
        </row>
        <row r="41">
          <cell r="A41" t="str">
            <v>100.00.00.900-8000.11</v>
          </cell>
          <cell r="B41" t="str">
            <v>100</v>
          </cell>
          <cell r="C41" t="str">
            <v>00</v>
          </cell>
          <cell r="D41" t="str">
            <v>00</v>
          </cell>
          <cell r="E41" t="str">
            <v>900</v>
          </cell>
          <cell r="F41" t="str">
            <v>8000.11</v>
          </cell>
          <cell r="G41" t="str">
            <v>Capital Improvements-General Government Landscaping Improvements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 t="str">
            <v>+++</v>
          </cell>
        </row>
        <row r="42">
          <cell r="A42" t="str">
            <v>100.00.00.900-8000.99</v>
          </cell>
          <cell r="B42" t="str">
            <v>100</v>
          </cell>
          <cell r="C42" t="str">
            <v>00</v>
          </cell>
          <cell r="D42" t="str">
            <v>00</v>
          </cell>
          <cell r="E42" t="str">
            <v>900</v>
          </cell>
          <cell r="F42" t="str">
            <v>8000.99</v>
          </cell>
          <cell r="G42" t="str">
            <v>Capital Improvements-General Government General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 t="str">
            <v>+++</v>
          </cell>
        </row>
        <row r="43">
          <cell r="A43" t="str">
            <v>100.00.00.900-8900.02</v>
          </cell>
          <cell r="B43" t="str">
            <v>100</v>
          </cell>
          <cell r="C43" t="str">
            <v>00</v>
          </cell>
          <cell r="D43" t="str">
            <v>00</v>
          </cell>
          <cell r="E43" t="str">
            <v>900</v>
          </cell>
          <cell r="F43" t="str">
            <v>8900.02</v>
          </cell>
          <cell r="G43" t="str">
            <v>Debt Service-Principal LaSalle-Viron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 t="str">
            <v>+++</v>
          </cell>
        </row>
        <row r="44">
          <cell r="A44" t="str">
            <v>100.00.00.900-8900.04</v>
          </cell>
          <cell r="B44" t="str">
            <v>100</v>
          </cell>
          <cell r="C44" t="str">
            <v>00</v>
          </cell>
          <cell r="D44" t="str">
            <v>00</v>
          </cell>
          <cell r="E44" t="str">
            <v>900</v>
          </cell>
          <cell r="F44" t="str">
            <v>8900.04</v>
          </cell>
          <cell r="G44" t="str">
            <v>Debt Service-Principal State Energy Commission #2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 t="str">
            <v>+++</v>
          </cell>
        </row>
        <row r="45">
          <cell r="A45" t="str">
            <v>100.00.00.900-8900.05</v>
          </cell>
          <cell r="B45" t="str">
            <v>100</v>
          </cell>
          <cell r="C45" t="str">
            <v>00</v>
          </cell>
          <cell r="D45" t="str">
            <v>00</v>
          </cell>
          <cell r="E45" t="str">
            <v>900</v>
          </cell>
          <cell r="F45" t="str">
            <v>8900.05</v>
          </cell>
          <cell r="G45" t="str">
            <v>Debt Service-Principal Westamerica Bank-Phone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 t="str">
            <v>+++</v>
          </cell>
        </row>
        <row r="46">
          <cell r="A46" t="str">
            <v>100.00.00.900-8910.02</v>
          </cell>
          <cell r="B46" t="str">
            <v>100</v>
          </cell>
          <cell r="C46" t="str">
            <v>00</v>
          </cell>
          <cell r="D46" t="str">
            <v>00</v>
          </cell>
          <cell r="E46" t="str">
            <v>900</v>
          </cell>
          <cell r="F46" t="str">
            <v>8910.02</v>
          </cell>
          <cell r="G46" t="str">
            <v>Debt Service-Interest LaSalle-Viron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 t="str">
            <v>+++</v>
          </cell>
        </row>
        <row r="47">
          <cell r="A47" t="str">
            <v>100.00.00.900-8910.04</v>
          </cell>
          <cell r="B47" t="str">
            <v>100</v>
          </cell>
          <cell r="C47" t="str">
            <v>00</v>
          </cell>
          <cell r="D47" t="str">
            <v>00</v>
          </cell>
          <cell r="E47" t="str">
            <v>900</v>
          </cell>
          <cell r="F47" t="str">
            <v>8910.04</v>
          </cell>
          <cell r="G47" t="str">
            <v>Debt Service-Interest State Energy Commission #2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 t="str">
            <v>+++</v>
          </cell>
        </row>
        <row r="48">
          <cell r="A48" t="str">
            <v>100.00.00.900-8910.05</v>
          </cell>
          <cell r="B48" t="str">
            <v>100</v>
          </cell>
          <cell r="C48" t="str">
            <v>00</v>
          </cell>
          <cell r="D48" t="str">
            <v>00</v>
          </cell>
          <cell r="E48" t="str">
            <v>900</v>
          </cell>
          <cell r="F48" t="str">
            <v>8910.05</v>
          </cell>
          <cell r="G48" t="str">
            <v>Debt Service-Interest Westamerica Bank-Phone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 t="str">
            <v>+++</v>
          </cell>
        </row>
        <row r="49">
          <cell r="A49" t="str">
            <v>100.00.00.900-9000.12</v>
          </cell>
          <cell r="B49" t="str">
            <v>100</v>
          </cell>
          <cell r="C49" t="str">
            <v>00</v>
          </cell>
          <cell r="D49" t="str">
            <v>00</v>
          </cell>
          <cell r="E49" t="str">
            <v>900</v>
          </cell>
          <cell r="F49" t="str">
            <v>9000.12</v>
          </cell>
          <cell r="G49" t="str">
            <v>Operating Transfers Out Fire Grants Fund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 t="str">
            <v>+++</v>
          </cell>
        </row>
        <row r="50">
          <cell r="A50" t="str">
            <v>100.00.00.900-9000.15</v>
          </cell>
          <cell r="B50" t="str">
            <v>100</v>
          </cell>
          <cell r="C50" t="str">
            <v>00</v>
          </cell>
          <cell r="D50" t="str">
            <v>00</v>
          </cell>
          <cell r="E50" t="str">
            <v>900</v>
          </cell>
          <cell r="F50" t="str">
            <v>9000.15</v>
          </cell>
          <cell r="G50" t="str">
            <v>Operating Transfers Out Police Grants Fund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+++</v>
          </cell>
        </row>
        <row r="51">
          <cell r="A51" t="str">
            <v>100.00.00.900-9000.20</v>
          </cell>
          <cell r="B51" t="str">
            <v>100</v>
          </cell>
          <cell r="C51" t="str">
            <v>00</v>
          </cell>
          <cell r="D51" t="str">
            <v>00</v>
          </cell>
          <cell r="E51" t="str">
            <v>900</v>
          </cell>
          <cell r="F51" t="str">
            <v>9000.20</v>
          </cell>
          <cell r="G51" t="str">
            <v>Operating Transfers Out Recreation Fund</v>
          </cell>
          <cell r="H51">
            <v>0</v>
          </cell>
          <cell r="I51">
            <v>-425000</v>
          </cell>
          <cell r="J51">
            <v>-425000</v>
          </cell>
          <cell r="K51">
            <v>0</v>
          </cell>
          <cell r="L51">
            <v>0</v>
          </cell>
          <cell r="M51">
            <v>0</v>
          </cell>
          <cell r="N51">
            <v>-425000</v>
          </cell>
          <cell r="O51">
            <v>0</v>
          </cell>
        </row>
        <row r="52">
          <cell r="A52" t="str">
            <v>100.00.00.900-9000.34</v>
          </cell>
          <cell r="B52" t="str">
            <v>100</v>
          </cell>
          <cell r="C52" t="str">
            <v>00</v>
          </cell>
          <cell r="D52" t="str">
            <v>00</v>
          </cell>
          <cell r="E52" t="str">
            <v>900</v>
          </cell>
          <cell r="F52" t="str">
            <v>9000.34</v>
          </cell>
          <cell r="G52" t="str">
            <v>Operating Transfers Out Development Services Fund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 t="str">
            <v>+++</v>
          </cell>
        </row>
        <row r="53">
          <cell r="A53" t="str">
            <v>100.00.00.900-9000.42</v>
          </cell>
          <cell r="B53" t="str">
            <v>100</v>
          </cell>
          <cell r="C53" t="str">
            <v>00</v>
          </cell>
          <cell r="D53" t="str">
            <v>00</v>
          </cell>
          <cell r="E53" t="str">
            <v>900</v>
          </cell>
          <cell r="F53" t="str">
            <v>9000.42</v>
          </cell>
          <cell r="G53" t="str">
            <v>Operating Transfers Out Gas Tax Fund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 t="str">
            <v>+++</v>
          </cell>
        </row>
        <row r="54">
          <cell r="A54" t="str">
            <v>100.00.00.900-9000.62</v>
          </cell>
          <cell r="B54" t="str">
            <v>100</v>
          </cell>
          <cell r="C54" t="str">
            <v>00</v>
          </cell>
          <cell r="D54" t="str">
            <v>00</v>
          </cell>
          <cell r="E54" t="str">
            <v>900</v>
          </cell>
          <cell r="F54" t="str">
            <v>9000.62</v>
          </cell>
          <cell r="G54" t="str">
            <v>Operating Transfers Out Golf Fund</v>
          </cell>
          <cell r="H54">
            <v>0</v>
          </cell>
          <cell r="I54">
            <v>-150000</v>
          </cell>
          <cell r="J54">
            <v>-150000</v>
          </cell>
          <cell r="K54">
            <v>0</v>
          </cell>
          <cell r="L54">
            <v>0</v>
          </cell>
          <cell r="M54">
            <v>0</v>
          </cell>
          <cell r="N54">
            <v>-150000</v>
          </cell>
          <cell r="O54">
            <v>0</v>
          </cell>
        </row>
        <row r="55">
          <cell r="A55" t="str">
            <v>100.00.00.900-9000.63</v>
          </cell>
          <cell r="B55" t="str">
            <v>100</v>
          </cell>
          <cell r="C55" t="str">
            <v>00</v>
          </cell>
          <cell r="D55" t="str">
            <v>00</v>
          </cell>
          <cell r="E55" t="str">
            <v>900</v>
          </cell>
          <cell r="F55" t="str">
            <v>9000.63</v>
          </cell>
          <cell r="G55" t="str">
            <v>Operating Transfers Out PFIP Sewer</v>
          </cell>
          <cell r="H55">
            <v>225000</v>
          </cell>
          <cell r="I55">
            <v>0</v>
          </cell>
          <cell r="J55">
            <v>225000</v>
          </cell>
          <cell r="K55">
            <v>0</v>
          </cell>
          <cell r="L55">
            <v>0</v>
          </cell>
          <cell r="M55">
            <v>0</v>
          </cell>
          <cell r="N55">
            <v>225000</v>
          </cell>
          <cell r="O55">
            <v>0</v>
          </cell>
        </row>
        <row r="56">
          <cell r="A56" t="str">
            <v>100.00.00.900-9000.82</v>
          </cell>
          <cell r="B56" t="str">
            <v>100</v>
          </cell>
          <cell r="C56" t="str">
            <v>00</v>
          </cell>
          <cell r="D56" t="str">
            <v>00</v>
          </cell>
          <cell r="E56" t="str">
            <v>900</v>
          </cell>
          <cell r="F56" t="str">
            <v>9000.82</v>
          </cell>
          <cell r="G56" t="str">
            <v>Operating Transfers Out Vehicle Fund</v>
          </cell>
          <cell r="H56">
            <v>186000</v>
          </cell>
          <cell r="I56">
            <v>0</v>
          </cell>
          <cell r="J56">
            <v>186000</v>
          </cell>
          <cell r="K56">
            <v>0</v>
          </cell>
          <cell r="L56">
            <v>0</v>
          </cell>
          <cell r="M56">
            <v>0</v>
          </cell>
          <cell r="N56">
            <v>186000</v>
          </cell>
          <cell r="O56">
            <v>0</v>
          </cell>
        </row>
        <row r="57">
          <cell r="A57" t="str">
            <v>100.00.00.900-9000.83</v>
          </cell>
          <cell r="B57" t="str">
            <v>100</v>
          </cell>
          <cell r="C57" t="str">
            <v>00</v>
          </cell>
          <cell r="D57" t="str">
            <v>00</v>
          </cell>
          <cell r="E57" t="str">
            <v>900</v>
          </cell>
          <cell r="F57" t="str">
            <v>9000.83</v>
          </cell>
          <cell r="G57" t="str">
            <v>Operating Transfers Out Information Technology Fund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+++</v>
          </cell>
        </row>
        <row r="58">
          <cell r="A58" t="str">
            <v>100.00.00.900-9000.84</v>
          </cell>
          <cell r="B58" t="str">
            <v>100</v>
          </cell>
          <cell r="C58" t="str">
            <v>00</v>
          </cell>
          <cell r="D58" t="str">
            <v>00</v>
          </cell>
          <cell r="E58" t="str">
            <v>900</v>
          </cell>
          <cell r="F58" t="str">
            <v>9000.84</v>
          </cell>
          <cell r="G58" t="str">
            <v>Operating Transfers Out Equipment Fund</v>
          </cell>
          <cell r="H58">
            <v>120000</v>
          </cell>
          <cell r="I58">
            <v>0</v>
          </cell>
          <cell r="J58">
            <v>120000</v>
          </cell>
          <cell r="K58">
            <v>0</v>
          </cell>
          <cell r="L58">
            <v>0</v>
          </cell>
          <cell r="M58">
            <v>0</v>
          </cell>
          <cell r="N58">
            <v>120000</v>
          </cell>
          <cell r="O58">
            <v>0</v>
          </cell>
        </row>
        <row r="59">
          <cell r="A59" t="str">
            <v>100.00.00.900-9887.01</v>
          </cell>
          <cell r="B59" t="str">
            <v>100</v>
          </cell>
          <cell r="C59" t="str">
            <v>00</v>
          </cell>
          <cell r="D59" t="str">
            <v>00</v>
          </cell>
          <cell r="E59" t="str">
            <v>900</v>
          </cell>
          <cell r="F59" t="str">
            <v>9887.01</v>
          </cell>
          <cell r="G59" t="str">
            <v>Bad Debt Expense Service Fees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 t="str">
            <v>+++</v>
          </cell>
        </row>
        <row r="60">
          <cell r="A60" t="str">
            <v>100.00.00.968-5000.02</v>
          </cell>
          <cell r="B60" t="str">
            <v>100</v>
          </cell>
          <cell r="C60" t="str">
            <v>00</v>
          </cell>
          <cell r="D60" t="str">
            <v>00</v>
          </cell>
          <cell r="E60" t="str">
            <v>968</v>
          </cell>
          <cell r="F60" t="str">
            <v>5000.02</v>
          </cell>
          <cell r="G60" t="str">
            <v>Salaries Part Time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16386.84</v>
          </cell>
          <cell r="N60">
            <v>-16386.84</v>
          </cell>
          <cell r="O60" t="str">
            <v>+++</v>
          </cell>
        </row>
        <row r="61">
          <cell r="A61" t="str">
            <v>100.00.00.968-5000.13</v>
          </cell>
          <cell r="B61" t="str">
            <v>100</v>
          </cell>
          <cell r="C61" t="str">
            <v>00</v>
          </cell>
          <cell r="D61" t="str">
            <v>00</v>
          </cell>
          <cell r="E61" t="str">
            <v>968</v>
          </cell>
          <cell r="F61" t="str">
            <v>5000.13</v>
          </cell>
          <cell r="G61" t="str">
            <v>Salaries Emergency Operations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 t="str">
            <v>+++</v>
          </cell>
        </row>
        <row r="62">
          <cell r="A62" t="str">
            <v>100.00.00.968-5000.14</v>
          </cell>
          <cell r="B62" t="str">
            <v>100</v>
          </cell>
          <cell r="C62" t="str">
            <v>00</v>
          </cell>
          <cell r="D62" t="str">
            <v>00</v>
          </cell>
          <cell r="E62" t="str">
            <v>968</v>
          </cell>
          <cell r="F62" t="str">
            <v>5000.14</v>
          </cell>
          <cell r="G62" t="str">
            <v>Salaries Emergency Operations Overtime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 t="str">
            <v>+++</v>
          </cell>
        </row>
        <row r="63">
          <cell r="A63" t="str">
            <v>100.00.00.968-5100.11</v>
          </cell>
          <cell r="B63" t="str">
            <v>100</v>
          </cell>
          <cell r="C63" t="str">
            <v>00</v>
          </cell>
          <cell r="D63" t="str">
            <v>00</v>
          </cell>
          <cell r="E63" t="str">
            <v>968</v>
          </cell>
          <cell r="F63" t="str">
            <v>5100.11</v>
          </cell>
          <cell r="G63" t="str">
            <v>Benefits Medicare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237.63</v>
          </cell>
          <cell r="N63">
            <v>-237.63</v>
          </cell>
          <cell r="O63" t="str">
            <v>+++</v>
          </cell>
        </row>
        <row r="64">
          <cell r="A64" t="str">
            <v>100.00.00.968-6000.34</v>
          </cell>
          <cell r="B64" t="str">
            <v>100</v>
          </cell>
          <cell r="C64" t="str">
            <v>00</v>
          </cell>
          <cell r="D64" t="str">
            <v>00</v>
          </cell>
          <cell r="E64" t="str">
            <v>968</v>
          </cell>
          <cell r="F64" t="str">
            <v>6000.34</v>
          </cell>
          <cell r="G64" t="str">
            <v>Professional Services Emergency Operations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3150</v>
          </cell>
          <cell r="N64">
            <v>-3150</v>
          </cell>
          <cell r="O64" t="str">
            <v>+++</v>
          </cell>
        </row>
        <row r="65">
          <cell r="A65" t="str">
            <v>100.00.00.968-6200.14</v>
          </cell>
          <cell r="B65" t="str">
            <v>100</v>
          </cell>
          <cell r="C65" t="str">
            <v>00</v>
          </cell>
          <cell r="D65" t="str">
            <v>00</v>
          </cell>
          <cell r="E65" t="str">
            <v>968</v>
          </cell>
          <cell r="F65" t="str">
            <v>6200.14</v>
          </cell>
          <cell r="G65" t="str">
            <v>Supplies Emergency Operations</v>
          </cell>
          <cell r="H65">
            <v>50000</v>
          </cell>
          <cell r="I65">
            <v>0</v>
          </cell>
          <cell r="J65">
            <v>50000</v>
          </cell>
          <cell r="K65">
            <v>0</v>
          </cell>
          <cell r="L65">
            <v>37432.94</v>
          </cell>
          <cell r="M65">
            <v>74253.789999999994</v>
          </cell>
          <cell r="N65">
            <v>-61686.73</v>
          </cell>
          <cell r="O65">
            <v>2.23</v>
          </cell>
        </row>
        <row r="66">
          <cell r="A66" t="str">
            <v>100.00.00.968-6400.25</v>
          </cell>
          <cell r="B66" t="str">
            <v>100</v>
          </cell>
          <cell r="C66" t="str">
            <v>00</v>
          </cell>
          <cell r="D66" t="str">
            <v>00</v>
          </cell>
          <cell r="E66" t="str">
            <v>968</v>
          </cell>
          <cell r="F66" t="str">
            <v>6400.25</v>
          </cell>
          <cell r="G66" t="str">
            <v>Repairs &amp; Maintenance Emergency Operations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 t="str">
            <v>+++</v>
          </cell>
        </row>
        <row r="67">
          <cell r="A67" t="str">
            <v>100.01.00.100-5000.01</v>
          </cell>
          <cell r="B67" t="str">
            <v>100</v>
          </cell>
          <cell r="C67" t="str">
            <v>01</v>
          </cell>
          <cell r="D67" t="str">
            <v>00</v>
          </cell>
          <cell r="E67" t="str">
            <v>100</v>
          </cell>
          <cell r="F67" t="str">
            <v>5000.01</v>
          </cell>
          <cell r="G67" t="str">
            <v>Salaries Regular</v>
          </cell>
          <cell r="H67">
            <v>411599</v>
          </cell>
          <cell r="I67">
            <v>0</v>
          </cell>
          <cell r="J67">
            <v>411599</v>
          </cell>
          <cell r="K67">
            <v>0</v>
          </cell>
          <cell r="L67">
            <v>0</v>
          </cell>
          <cell r="M67">
            <v>159453.1</v>
          </cell>
          <cell r="N67">
            <v>252145.9</v>
          </cell>
          <cell r="O67">
            <v>0.39</v>
          </cell>
        </row>
        <row r="68">
          <cell r="A68" t="str">
            <v>100.01.00.100-5000.02</v>
          </cell>
          <cell r="B68" t="str">
            <v>100</v>
          </cell>
          <cell r="C68" t="str">
            <v>01</v>
          </cell>
          <cell r="D68" t="str">
            <v>00</v>
          </cell>
          <cell r="E68" t="str">
            <v>100</v>
          </cell>
          <cell r="F68" t="str">
            <v>5000.02</v>
          </cell>
          <cell r="G68" t="str">
            <v>Salaries Part Time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 t="str">
            <v>+++</v>
          </cell>
        </row>
        <row r="69">
          <cell r="A69" t="str">
            <v>100.01.00.100-5000.03</v>
          </cell>
          <cell r="B69" t="str">
            <v>100</v>
          </cell>
          <cell r="C69" t="str">
            <v>01</v>
          </cell>
          <cell r="D69" t="str">
            <v>00</v>
          </cell>
          <cell r="E69" t="str">
            <v>100</v>
          </cell>
          <cell r="F69" t="str">
            <v>5000.03</v>
          </cell>
          <cell r="G69" t="str">
            <v>Salaries Overtime</v>
          </cell>
          <cell r="H69">
            <v>1030</v>
          </cell>
          <cell r="I69">
            <v>0</v>
          </cell>
          <cell r="J69">
            <v>1030</v>
          </cell>
          <cell r="K69">
            <v>0</v>
          </cell>
          <cell r="L69">
            <v>0</v>
          </cell>
          <cell r="M69">
            <v>77.8</v>
          </cell>
          <cell r="N69">
            <v>952.2</v>
          </cell>
          <cell r="O69">
            <v>0.08</v>
          </cell>
        </row>
        <row r="70">
          <cell r="A70" t="str">
            <v>100.01.00.100-5000.06</v>
          </cell>
          <cell r="B70" t="str">
            <v>100</v>
          </cell>
          <cell r="C70" t="str">
            <v>01</v>
          </cell>
          <cell r="D70" t="str">
            <v>00</v>
          </cell>
          <cell r="E70" t="str">
            <v>100</v>
          </cell>
          <cell r="F70" t="str">
            <v>5000.06</v>
          </cell>
          <cell r="G70" t="str">
            <v>Salaries Out of Class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 t="str">
            <v>+++</v>
          </cell>
        </row>
        <row r="71">
          <cell r="A71" t="str">
            <v>100.01.00.100-5000.07</v>
          </cell>
          <cell r="B71" t="str">
            <v>100</v>
          </cell>
          <cell r="C71" t="str">
            <v>01</v>
          </cell>
          <cell r="D71" t="str">
            <v>00</v>
          </cell>
          <cell r="E71" t="str">
            <v>100</v>
          </cell>
          <cell r="F71" t="str">
            <v>5000.07</v>
          </cell>
          <cell r="G71" t="str">
            <v>Salaries Admin Leave Pay</v>
          </cell>
          <cell r="H71">
            <v>7756</v>
          </cell>
          <cell r="I71">
            <v>0</v>
          </cell>
          <cell r="J71">
            <v>7756</v>
          </cell>
          <cell r="K71">
            <v>0</v>
          </cell>
          <cell r="L71">
            <v>0</v>
          </cell>
          <cell r="M71">
            <v>3209.24</v>
          </cell>
          <cell r="N71">
            <v>4546.76</v>
          </cell>
          <cell r="O71">
            <v>0.41</v>
          </cell>
        </row>
        <row r="72">
          <cell r="A72" t="str">
            <v>100.01.00.100-5000.08</v>
          </cell>
          <cell r="B72" t="str">
            <v>100</v>
          </cell>
          <cell r="C72" t="str">
            <v>01</v>
          </cell>
          <cell r="D72" t="str">
            <v>00</v>
          </cell>
          <cell r="E72" t="str">
            <v>100</v>
          </cell>
          <cell r="F72" t="str">
            <v>5000.08</v>
          </cell>
          <cell r="G72" t="str">
            <v>Salaries Longevity Pay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 t="str">
            <v>+++</v>
          </cell>
        </row>
        <row r="73">
          <cell r="A73" t="str">
            <v>100.01.00.100-5000.10</v>
          </cell>
          <cell r="B73" t="str">
            <v>100</v>
          </cell>
          <cell r="C73" t="str">
            <v>01</v>
          </cell>
          <cell r="D73" t="str">
            <v>00</v>
          </cell>
          <cell r="E73" t="str">
            <v>100</v>
          </cell>
          <cell r="F73" t="str">
            <v>5000.10</v>
          </cell>
          <cell r="G73" t="str">
            <v>Salaries Furloughs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 t="str">
            <v>+++</v>
          </cell>
        </row>
        <row r="74">
          <cell r="A74" t="str">
            <v>100.01.00.100-5000.11</v>
          </cell>
          <cell r="B74" t="str">
            <v>100</v>
          </cell>
          <cell r="C74" t="str">
            <v>01</v>
          </cell>
          <cell r="D74" t="str">
            <v>00</v>
          </cell>
          <cell r="E74" t="str">
            <v>100</v>
          </cell>
          <cell r="F74" t="str">
            <v>5000.11</v>
          </cell>
          <cell r="G74" t="str">
            <v>Salaries Worker's Comp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 t="str">
            <v>+++</v>
          </cell>
        </row>
        <row r="75">
          <cell r="A75" t="str">
            <v>100.01.00.100-5000.12</v>
          </cell>
          <cell r="B75" t="str">
            <v>100</v>
          </cell>
          <cell r="C75" t="str">
            <v>01</v>
          </cell>
          <cell r="D75" t="str">
            <v>00</v>
          </cell>
          <cell r="E75" t="str">
            <v>100</v>
          </cell>
          <cell r="F75" t="str">
            <v>5000.12</v>
          </cell>
          <cell r="G75" t="str">
            <v>Salaries Compensated Absences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 t="str">
            <v>+++</v>
          </cell>
        </row>
        <row r="76">
          <cell r="A76" t="str">
            <v>100.01.00.100-5000.99</v>
          </cell>
          <cell r="B76" t="str">
            <v>100</v>
          </cell>
          <cell r="C76" t="str">
            <v>01</v>
          </cell>
          <cell r="D76" t="str">
            <v>00</v>
          </cell>
          <cell r="E76" t="str">
            <v>100</v>
          </cell>
          <cell r="F76" t="str">
            <v>5000.99</v>
          </cell>
          <cell r="G76" t="str">
            <v>Salaries New Personnel Requests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 t="str">
            <v>+++</v>
          </cell>
        </row>
        <row r="77">
          <cell r="A77" t="str">
            <v>100.01.00.100-5100.00</v>
          </cell>
          <cell r="B77" t="str">
            <v>100</v>
          </cell>
          <cell r="C77" t="str">
            <v>01</v>
          </cell>
          <cell r="D77" t="str">
            <v>00</v>
          </cell>
          <cell r="E77" t="str">
            <v>100</v>
          </cell>
          <cell r="F77" t="str">
            <v>5100.00</v>
          </cell>
          <cell r="G77" t="str">
            <v>Benefits PERS Pool Liability</v>
          </cell>
          <cell r="H77">
            <v>77645</v>
          </cell>
          <cell r="I77">
            <v>0</v>
          </cell>
          <cell r="J77">
            <v>77645</v>
          </cell>
          <cell r="K77">
            <v>0</v>
          </cell>
          <cell r="L77">
            <v>0</v>
          </cell>
          <cell r="M77">
            <v>20396.02</v>
          </cell>
          <cell r="N77">
            <v>57248.98</v>
          </cell>
          <cell r="O77">
            <v>0.26</v>
          </cell>
        </row>
        <row r="78">
          <cell r="A78" t="str">
            <v>100.01.00.100-5100.01</v>
          </cell>
          <cell r="B78" t="str">
            <v>100</v>
          </cell>
          <cell r="C78" t="str">
            <v>01</v>
          </cell>
          <cell r="D78" t="str">
            <v>00</v>
          </cell>
          <cell r="E78" t="str">
            <v>100</v>
          </cell>
          <cell r="F78" t="str">
            <v>5100.01</v>
          </cell>
          <cell r="G78" t="str">
            <v>Benefits Retirement</v>
          </cell>
          <cell r="H78">
            <v>19065</v>
          </cell>
          <cell r="I78">
            <v>0</v>
          </cell>
          <cell r="J78">
            <v>19065</v>
          </cell>
          <cell r="K78">
            <v>0</v>
          </cell>
          <cell r="L78">
            <v>0</v>
          </cell>
          <cell r="M78">
            <v>5640.82</v>
          </cell>
          <cell r="N78">
            <v>13424.18</v>
          </cell>
          <cell r="O78">
            <v>0.3</v>
          </cell>
        </row>
        <row r="79">
          <cell r="A79" t="str">
            <v>100.01.00.100-5100.02</v>
          </cell>
          <cell r="B79" t="str">
            <v>100</v>
          </cell>
          <cell r="C79" t="str">
            <v>01</v>
          </cell>
          <cell r="D79" t="str">
            <v>00</v>
          </cell>
          <cell r="E79" t="str">
            <v>100</v>
          </cell>
          <cell r="F79" t="str">
            <v>5100.02</v>
          </cell>
          <cell r="G79" t="str">
            <v>Benefits Health Insurance</v>
          </cell>
          <cell r="H79">
            <v>69920</v>
          </cell>
          <cell r="I79">
            <v>0</v>
          </cell>
          <cell r="J79">
            <v>69920</v>
          </cell>
          <cell r="K79">
            <v>0</v>
          </cell>
          <cell r="L79">
            <v>0</v>
          </cell>
          <cell r="M79">
            <v>14632.5</v>
          </cell>
          <cell r="N79">
            <v>55287.5</v>
          </cell>
          <cell r="O79">
            <v>0.21</v>
          </cell>
        </row>
        <row r="80">
          <cell r="A80" t="str">
            <v>100.01.00.100-5100.03</v>
          </cell>
          <cell r="B80" t="str">
            <v>100</v>
          </cell>
          <cell r="C80" t="str">
            <v>01</v>
          </cell>
          <cell r="D80" t="str">
            <v>00</v>
          </cell>
          <cell r="E80" t="str">
            <v>100</v>
          </cell>
          <cell r="F80" t="str">
            <v>5100.03</v>
          </cell>
          <cell r="G80" t="str">
            <v>Benefits Dental Insurance</v>
          </cell>
          <cell r="H80">
            <v>5430</v>
          </cell>
          <cell r="I80">
            <v>0</v>
          </cell>
          <cell r="J80">
            <v>5430</v>
          </cell>
          <cell r="K80">
            <v>0</v>
          </cell>
          <cell r="L80">
            <v>0</v>
          </cell>
          <cell r="M80">
            <v>1046.19</v>
          </cell>
          <cell r="N80">
            <v>4383.8100000000004</v>
          </cell>
          <cell r="O80">
            <v>0.19</v>
          </cell>
        </row>
        <row r="81">
          <cell r="A81" t="str">
            <v>100.01.00.100-5100.04</v>
          </cell>
          <cell r="B81" t="str">
            <v>100</v>
          </cell>
          <cell r="C81" t="str">
            <v>01</v>
          </cell>
          <cell r="D81" t="str">
            <v>00</v>
          </cell>
          <cell r="E81" t="str">
            <v>100</v>
          </cell>
          <cell r="F81" t="str">
            <v>5100.04</v>
          </cell>
          <cell r="G81" t="str">
            <v>Benefits Vision Insurance</v>
          </cell>
          <cell r="H81">
            <v>830</v>
          </cell>
          <cell r="I81">
            <v>0</v>
          </cell>
          <cell r="J81">
            <v>830</v>
          </cell>
          <cell r="K81">
            <v>0</v>
          </cell>
          <cell r="L81">
            <v>0</v>
          </cell>
          <cell r="M81">
            <v>177.3</v>
          </cell>
          <cell r="N81">
            <v>652.70000000000005</v>
          </cell>
          <cell r="O81">
            <v>0.21</v>
          </cell>
        </row>
        <row r="82">
          <cell r="A82" t="str">
            <v>100.01.00.100-5100.05</v>
          </cell>
          <cell r="B82" t="str">
            <v>100</v>
          </cell>
          <cell r="C82" t="str">
            <v>01</v>
          </cell>
          <cell r="D82" t="str">
            <v>00</v>
          </cell>
          <cell r="E82" t="str">
            <v>100</v>
          </cell>
          <cell r="F82" t="str">
            <v>5100.05</v>
          </cell>
          <cell r="G82" t="str">
            <v>Benefits Life Insurance</v>
          </cell>
          <cell r="H82">
            <v>650</v>
          </cell>
          <cell r="I82">
            <v>0</v>
          </cell>
          <cell r="J82">
            <v>650</v>
          </cell>
          <cell r="K82">
            <v>0</v>
          </cell>
          <cell r="L82">
            <v>0</v>
          </cell>
          <cell r="M82">
            <v>143</v>
          </cell>
          <cell r="N82">
            <v>507</v>
          </cell>
          <cell r="O82">
            <v>0.22</v>
          </cell>
        </row>
        <row r="83">
          <cell r="A83" t="str">
            <v>100.01.00.100-5100.06</v>
          </cell>
          <cell r="B83" t="str">
            <v>100</v>
          </cell>
          <cell r="C83" t="str">
            <v>01</v>
          </cell>
          <cell r="D83" t="str">
            <v>00</v>
          </cell>
          <cell r="E83" t="str">
            <v>100</v>
          </cell>
          <cell r="F83" t="str">
            <v>5100.06</v>
          </cell>
          <cell r="G83" t="str">
            <v>Benefits Worker's Comp</v>
          </cell>
          <cell r="H83">
            <v>12580</v>
          </cell>
          <cell r="I83">
            <v>0</v>
          </cell>
          <cell r="J83">
            <v>12580</v>
          </cell>
          <cell r="K83">
            <v>0</v>
          </cell>
          <cell r="L83">
            <v>0</v>
          </cell>
          <cell r="M83">
            <v>0</v>
          </cell>
          <cell r="N83">
            <v>12580</v>
          </cell>
          <cell r="O83">
            <v>0</v>
          </cell>
        </row>
        <row r="84">
          <cell r="A84" t="str">
            <v>100.01.00.100-5100.07</v>
          </cell>
          <cell r="B84" t="str">
            <v>100</v>
          </cell>
          <cell r="C84" t="str">
            <v>01</v>
          </cell>
          <cell r="D84" t="str">
            <v>00</v>
          </cell>
          <cell r="E84" t="str">
            <v>100</v>
          </cell>
          <cell r="F84" t="str">
            <v>5100.07</v>
          </cell>
          <cell r="G84" t="str">
            <v>Benefits Long Term Disability</v>
          </cell>
          <cell r="H84">
            <v>2090</v>
          </cell>
          <cell r="I84">
            <v>0</v>
          </cell>
          <cell r="J84">
            <v>2090</v>
          </cell>
          <cell r="K84">
            <v>0</v>
          </cell>
          <cell r="L84">
            <v>0</v>
          </cell>
          <cell r="M84">
            <v>362.7</v>
          </cell>
          <cell r="N84">
            <v>1727.3</v>
          </cell>
          <cell r="O84">
            <v>0.17</v>
          </cell>
        </row>
        <row r="85">
          <cell r="A85" t="str">
            <v>100.01.00.100-5100.08</v>
          </cell>
          <cell r="B85" t="str">
            <v>100</v>
          </cell>
          <cell r="C85" t="str">
            <v>01</v>
          </cell>
          <cell r="D85" t="str">
            <v>00</v>
          </cell>
          <cell r="E85" t="str">
            <v>100</v>
          </cell>
          <cell r="F85" t="str">
            <v>5100.08</v>
          </cell>
          <cell r="G85" t="str">
            <v>Benefits Deferred Compensation</v>
          </cell>
          <cell r="H85">
            <v>8430</v>
          </cell>
          <cell r="I85">
            <v>0</v>
          </cell>
          <cell r="J85">
            <v>8430</v>
          </cell>
          <cell r="K85">
            <v>0</v>
          </cell>
          <cell r="L85">
            <v>0</v>
          </cell>
          <cell r="M85">
            <v>2471.9499999999998</v>
          </cell>
          <cell r="N85">
            <v>5958.05</v>
          </cell>
          <cell r="O85">
            <v>0.28999999999999998</v>
          </cell>
        </row>
        <row r="86">
          <cell r="A86" t="str">
            <v>100.01.00.100-5100.09</v>
          </cell>
          <cell r="B86" t="str">
            <v>100</v>
          </cell>
          <cell r="C86" t="str">
            <v>01</v>
          </cell>
          <cell r="D86" t="str">
            <v>00</v>
          </cell>
          <cell r="E86" t="str">
            <v>100</v>
          </cell>
          <cell r="F86" t="str">
            <v>5100.09</v>
          </cell>
          <cell r="G86" t="str">
            <v>Benefits Unemployment Insurance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2194</v>
          </cell>
          <cell r="N86">
            <v>-2194</v>
          </cell>
          <cell r="O86" t="str">
            <v>+++</v>
          </cell>
        </row>
        <row r="87">
          <cell r="A87" t="str">
            <v>100.01.00.100-5100.11</v>
          </cell>
          <cell r="B87" t="str">
            <v>100</v>
          </cell>
          <cell r="C87" t="str">
            <v>01</v>
          </cell>
          <cell r="D87" t="str">
            <v>00</v>
          </cell>
          <cell r="E87" t="str">
            <v>100</v>
          </cell>
          <cell r="F87" t="str">
            <v>5100.11</v>
          </cell>
          <cell r="G87" t="str">
            <v>Benefits Medicare</v>
          </cell>
          <cell r="H87">
            <v>5965</v>
          </cell>
          <cell r="I87">
            <v>0</v>
          </cell>
          <cell r="J87">
            <v>5965</v>
          </cell>
          <cell r="K87">
            <v>0</v>
          </cell>
          <cell r="L87">
            <v>0</v>
          </cell>
          <cell r="M87">
            <v>2375.88</v>
          </cell>
          <cell r="N87">
            <v>3589.12</v>
          </cell>
          <cell r="O87">
            <v>0.4</v>
          </cell>
        </row>
        <row r="88">
          <cell r="A88" t="str">
            <v>100.01.00.100-5100.12</v>
          </cell>
          <cell r="B88" t="str">
            <v>100</v>
          </cell>
          <cell r="C88" t="str">
            <v>01</v>
          </cell>
          <cell r="D88" t="str">
            <v>00</v>
          </cell>
          <cell r="E88" t="str">
            <v>100</v>
          </cell>
          <cell r="F88" t="str">
            <v>5100.12</v>
          </cell>
          <cell r="G88" t="str">
            <v>Benefits Annual Physical Exam</v>
          </cell>
          <cell r="H88">
            <v>25</v>
          </cell>
          <cell r="I88">
            <v>0</v>
          </cell>
          <cell r="J88">
            <v>25</v>
          </cell>
          <cell r="K88">
            <v>0</v>
          </cell>
          <cell r="L88">
            <v>0</v>
          </cell>
          <cell r="M88">
            <v>0</v>
          </cell>
          <cell r="N88">
            <v>25</v>
          </cell>
          <cell r="O88">
            <v>0</v>
          </cell>
        </row>
        <row r="89">
          <cell r="A89" t="str">
            <v>100.01.00.100-5100.15</v>
          </cell>
          <cell r="B89" t="str">
            <v>100</v>
          </cell>
          <cell r="C89" t="str">
            <v>01</v>
          </cell>
          <cell r="D89" t="str">
            <v>00</v>
          </cell>
          <cell r="E89" t="str">
            <v>100</v>
          </cell>
          <cell r="F89" t="str">
            <v>5100.15</v>
          </cell>
          <cell r="G89" t="str">
            <v>Benefits Cell Phone Allowance</v>
          </cell>
          <cell r="H89">
            <v>2510</v>
          </cell>
          <cell r="I89">
            <v>0</v>
          </cell>
          <cell r="J89">
            <v>2510</v>
          </cell>
          <cell r="K89">
            <v>0</v>
          </cell>
          <cell r="L89">
            <v>0</v>
          </cell>
          <cell r="M89">
            <v>720</v>
          </cell>
          <cell r="N89">
            <v>1790</v>
          </cell>
          <cell r="O89">
            <v>0.28999999999999998</v>
          </cell>
        </row>
        <row r="90">
          <cell r="A90" t="str">
            <v>100.01.00.100-5100.17</v>
          </cell>
          <cell r="B90" t="str">
            <v>100</v>
          </cell>
          <cell r="C90" t="str">
            <v>01</v>
          </cell>
          <cell r="D90" t="str">
            <v>00</v>
          </cell>
          <cell r="E90" t="str">
            <v>100</v>
          </cell>
          <cell r="F90" t="str">
            <v>5100.17</v>
          </cell>
          <cell r="G90" t="str">
            <v>Benefits Other Post Employment Benefits</v>
          </cell>
          <cell r="H90">
            <v>23970</v>
          </cell>
          <cell r="I90">
            <v>0</v>
          </cell>
          <cell r="J90">
            <v>23970</v>
          </cell>
          <cell r="K90">
            <v>0</v>
          </cell>
          <cell r="L90">
            <v>0</v>
          </cell>
          <cell r="M90">
            <v>6086.58</v>
          </cell>
          <cell r="N90">
            <v>17883.419999999998</v>
          </cell>
          <cell r="O90">
            <v>0.25</v>
          </cell>
        </row>
        <row r="91">
          <cell r="A91" t="str">
            <v>100.01.00.100-6000.01</v>
          </cell>
          <cell r="B91" t="str">
            <v>100</v>
          </cell>
          <cell r="C91" t="str">
            <v>01</v>
          </cell>
          <cell r="D91" t="str">
            <v>00</v>
          </cell>
          <cell r="E91" t="str">
            <v>100</v>
          </cell>
          <cell r="F91" t="str">
            <v>6000.01</v>
          </cell>
          <cell r="G91" t="str">
            <v>Professional Services General</v>
          </cell>
          <cell r="H91">
            <v>117100</v>
          </cell>
          <cell r="I91">
            <v>0</v>
          </cell>
          <cell r="J91">
            <v>117100</v>
          </cell>
          <cell r="K91">
            <v>0</v>
          </cell>
          <cell r="L91">
            <v>0</v>
          </cell>
          <cell r="M91">
            <v>2250</v>
          </cell>
          <cell r="N91">
            <v>114850</v>
          </cell>
          <cell r="O91">
            <v>0.02</v>
          </cell>
        </row>
        <row r="92">
          <cell r="A92" t="str">
            <v>100.01.00.100-6100.01</v>
          </cell>
          <cell r="B92" t="str">
            <v>100</v>
          </cell>
          <cell r="C92" t="str">
            <v>01</v>
          </cell>
          <cell r="D92" t="str">
            <v>00</v>
          </cell>
          <cell r="E92" t="str">
            <v>100</v>
          </cell>
          <cell r="F92" t="str">
            <v>6100.01</v>
          </cell>
          <cell r="G92" t="str">
            <v>Utilities Electric</v>
          </cell>
          <cell r="H92">
            <v>20000</v>
          </cell>
          <cell r="I92">
            <v>0</v>
          </cell>
          <cell r="J92">
            <v>20000</v>
          </cell>
          <cell r="K92">
            <v>0</v>
          </cell>
          <cell r="L92">
            <v>0</v>
          </cell>
          <cell r="M92">
            <v>4666.07</v>
          </cell>
          <cell r="N92">
            <v>15333.93</v>
          </cell>
          <cell r="O92">
            <v>0.23</v>
          </cell>
        </row>
        <row r="93">
          <cell r="A93" t="str">
            <v>100.01.00.100-6100.02</v>
          </cell>
          <cell r="B93" t="str">
            <v>100</v>
          </cell>
          <cell r="C93" t="str">
            <v>01</v>
          </cell>
          <cell r="D93" t="str">
            <v>00</v>
          </cell>
          <cell r="E93" t="str">
            <v>100</v>
          </cell>
          <cell r="F93" t="str">
            <v>6100.02</v>
          </cell>
          <cell r="G93" t="str">
            <v>Utilities Telephone</v>
          </cell>
          <cell r="H93">
            <v>1100</v>
          </cell>
          <cell r="I93">
            <v>0</v>
          </cell>
          <cell r="J93">
            <v>1100</v>
          </cell>
          <cell r="K93">
            <v>0</v>
          </cell>
          <cell r="L93">
            <v>0</v>
          </cell>
          <cell r="M93">
            <v>170.91</v>
          </cell>
          <cell r="N93">
            <v>929.09</v>
          </cell>
          <cell r="O93">
            <v>0.16</v>
          </cell>
        </row>
        <row r="94">
          <cell r="A94" t="str">
            <v>100.01.00.100-6100.03</v>
          </cell>
          <cell r="B94" t="str">
            <v>100</v>
          </cell>
          <cell r="C94" t="str">
            <v>01</v>
          </cell>
          <cell r="D94" t="str">
            <v>00</v>
          </cell>
          <cell r="E94" t="str">
            <v>100</v>
          </cell>
          <cell r="F94" t="str">
            <v>6100.03</v>
          </cell>
          <cell r="G94" t="str">
            <v>Utilities Data Transmission / ISP</v>
          </cell>
          <cell r="H94">
            <v>1500</v>
          </cell>
          <cell r="I94">
            <v>0</v>
          </cell>
          <cell r="J94">
            <v>1500</v>
          </cell>
          <cell r="K94">
            <v>0</v>
          </cell>
          <cell r="L94">
            <v>0</v>
          </cell>
          <cell r="M94">
            <v>228.06</v>
          </cell>
          <cell r="N94">
            <v>1271.94</v>
          </cell>
          <cell r="O94">
            <v>0.15</v>
          </cell>
        </row>
        <row r="95">
          <cell r="A95" t="str">
            <v>100.01.00.100-6100.05</v>
          </cell>
          <cell r="B95" t="str">
            <v>100</v>
          </cell>
          <cell r="C95" t="str">
            <v>01</v>
          </cell>
          <cell r="D95" t="str">
            <v>00</v>
          </cell>
          <cell r="E95" t="str">
            <v>100</v>
          </cell>
          <cell r="F95" t="str">
            <v>6100.05</v>
          </cell>
          <cell r="G95" t="str">
            <v>Utilities Cable</v>
          </cell>
          <cell r="H95">
            <v>660</v>
          </cell>
          <cell r="I95">
            <v>0</v>
          </cell>
          <cell r="J95">
            <v>660</v>
          </cell>
          <cell r="K95">
            <v>0</v>
          </cell>
          <cell r="L95">
            <v>0</v>
          </cell>
          <cell r="M95">
            <v>194.29</v>
          </cell>
          <cell r="N95">
            <v>465.71</v>
          </cell>
          <cell r="O95">
            <v>0.28999999999999998</v>
          </cell>
        </row>
        <row r="96">
          <cell r="A96" t="str">
            <v>100.01.00.100-6200.01</v>
          </cell>
          <cell r="B96" t="str">
            <v>100</v>
          </cell>
          <cell r="C96" t="str">
            <v>01</v>
          </cell>
          <cell r="D96" t="str">
            <v>00</v>
          </cell>
          <cell r="E96" t="str">
            <v>100</v>
          </cell>
          <cell r="F96" t="str">
            <v>6200.01</v>
          </cell>
          <cell r="G96" t="str">
            <v>Supplies Office</v>
          </cell>
          <cell r="H96">
            <v>4500</v>
          </cell>
          <cell r="I96">
            <v>0</v>
          </cell>
          <cell r="J96">
            <v>4500</v>
          </cell>
          <cell r="K96">
            <v>0</v>
          </cell>
          <cell r="L96">
            <v>0</v>
          </cell>
          <cell r="M96">
            <v>-1179.72</v>
          </cell>
          <cell r="N96">
            <v>5679.72</v>
          </cell>
          <cell r="O96">
            <v>-0.26</v>
          </cell>
        </row>
        <row r="97">
          <cell r="A97" t="str">
            <v>100.01.00.100-6200.02</v>
          </cell>
          <cell r="B97" t="str">
            <v>100</v>
          </cell>
          <cell r="C97" t="str">
            <v>01</v>
          </cell>
          <cell r="D97" t="str">
            <v>00</v>
          </cell>
          <cell r="E97" t="str">
            <v>100</v>
          </cell>
          <cell r="F97" t="str">
            <v>6200.02</v>
          </cell>
          <cell r="G97" t="str">
            <v>Supplies Special Department</v>
          </cell>
          <cell r="H97">
            <v>4000</v>
          </cell>
          <cell r="I97">
            <v>0</v>
          </cell>
          <cell r="J97">
            <v>4000</v>
          </cell>
          <cell r="K97">
            <v>0</v>
          </cell>
          <cell r="L97">
            <v>0</v>
          </cell>
          <cell r="M97">
            <v>1021.35</v>
          </cell>
          <cell r="N97">
            <v>2978.65</v>
          </cell>
          <cell r="O97">
            <v>0.26</v>
          </cell>
        </row>
        <row r="98">
          <cell r="A98" t="str">
            <v>100.01.00.100-6200.03</v>
          </cell>
          <cell r="B98" t="str">
            <v>100</v>
          </cell>
          <cell r="C98" t="str">
            <v>01</v>
          </cell>
          <cell r="D98" t="str">
            <v>00</v>
          </cell>
          <cell r="E98" t="str">
            <v>100</v>
          </cell>
          <cell r="F98" t="str">
            <v>6200.03</v>
          </cell>
          <cell r="G98" t="str">
            <v>Supplies Copier Maintenance &amp; Supplies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 t="str">
            <v>+++</v>
          </cell>
        </row>
        <row r="99">
          <cell r="A99" t="str">
            <v>100.01.00.100-6200.09</v>
          </cell>
          <cell r="B99" t="str">
            <v>100</v>
          </cell>
          <cell r="C99" t="str">
            <v>01</v>
          </cell>
          <cell r="D99" t="str">
            <v>00</v>
          </cell>
          <cell r="E99" t="str">
            <v>100</v>
          </cell>
          <cell r="F99" t="str">
            <v>6200.09</v>
          </cell>
          <cell r="G99" t="str">
            <v>Supplies Data Processing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 t="str">
            <v>+++</v>
          </cell>
        </row>
        <row r="100">
          <cell r="A100" t="str">
            <v>100.01.00.100-6200.13</v>
          </cell>
          <cell r="B100" t="str">
            <v>100</v>
          </cell>
          <cell r="C100" t="str">
            <v>01</v>
          </cell>
          <cell r="D100" t="str">
            <v>00</v>
          </cell>
          <cell r="E100" t="str">
            <v>100</v>
          </cell>
          <cell r="F100" t="str">
            <v>6200.13</v>
          </cell>
          <cell r="G100" t="str">
            <v>Supplies Elections</v>
          </cell>
          <cell r="H100">
            <v>7000</v>
          </cell>
          <cell r="I100">
            <v>0</v>
          </cell>
          <cell r="J100">
            <v>7000</v>
          </cell>
          <cell r="K100">
            <v>0</v>
          </cell>
          <cell r="L100">
            <v>0</v>
          </cell>
          <cell r="M100">
            <v>0</v>
          </cell>
          <cell r="N100">
            <v>7000</v>
          </cell>
          <cell r="O100">
            <v>0</v>
          </cell>
        </row>
        <row r="101">
          <cell r="A101" t="str">
            <v>100.01.00.100-6300.01</v>
          </cell>
          <cell r="B101" t="str">
            <v>100</v>
          </cell>
          <cell r="C101" t="str">
            <v>01</v>
          </cell>
          <cell r="D101" t="str">
            <v>00</v>
          </cell>
          <cell r="E101" t="str">
            <v>100</v>
          </cell>
          <cell r="F101" t="str">
            <v>6300.01</v>
          </cell>
          <cell r="G101" t="str">
            <v>Dues &amp; Subscriptions Memberships</v>
          </cell>
          <cell r="H101">
            <v>1270</v>
          </cell>
          <cell r="I101">
            <v>0</v>
          </cell>
          <cell r="J101">
            <v>1270</v>
          </cell>
          <cell r="K101">
            <v>0</v>
          </cell>
          <cell r="L101">
            <v>0</v>
          </cell>
          <cell r="M101">
            <v>0</v>
          </cell>
          <cell r="N101">
            <v>1270</v>
          </cell>
          <cell r="O101">
            <v>0</v>
          </cell>
        </row>
        <row r="102">
          <cell r="A102" t="str">
            <v>100.01.00.100-6500.04</v>
          </cell>
          <cell r="B102" t="str">
            <v>100</v>
          </cell>
          <cell r="C102" t="str">
            <v>01</v>
          </cell>
          <cell r="D102" t="str">
            <v>00</v>
          </cell>
          <cell r="E102" t="str">
            <v>100</v>
          </cell>
          <cell r="F102" t="str">
            <v>6500.04</v>
          </cell>
          <cell r="G102" t="str">
            <v>Claims &amp; Insurance Insurance Premiums</v>
          </cell>
          <cell r="H102">
            <v>22060</v>
          </cell>
          <cell r="I102">
            <v>0</v>
          </cell>
          <cell r="J102">
            <v>22060</v>
          </cell>
          <cell r="K102">
            <v>0</v>
          </cell>
          <cell r="L102">
            <v>0</v>
          </cell>
          <cell r="M102">
            <v>0</v>
          </cell>
          <cell r="N102">
            <v>22060</v>
          </cell>
          <cell r="O102">
            <v>0</v>
          </cell>
        </row>
        <row r="103">
          <cell r="A103" t="str">
            <v>100.01.00.100-6600.01</v>
          </cell>
          <cell r="B103" t="str">
            <v>100</v>
          </cell>
          <cell r="C103" t="str">
            <v>01</v>
          </cell>
          <cell r="D103" t="str">
            <v>00</v>
          </cell>
          <cell r="E103" t="str">
            <v>100</v>
          </cell>
          <cell r="F103" t="str">
            <v>6600.01</v>
          </cell>
          <cell r="G103" t="str">
            <v>Administrative Expenses Meetings</v>
          </cell>
          <cell r="H103">
            <v>500</v>
          </cell>
          <cell r="I103">
            <v>0</v>
          </cell>
          <cell r="J103">
            <v>500</v>
          </cell>
          <cell r="K103">
            <v>0</v>
          </cell>
          <cell r="L103">
            <v>0</v>
          </cell>
          <cell r="M103">
            <v>111.93</v>
          </cell>
          <cell r="N103">
            <v>388.07</v>
          </cell>
          <cell r="O103">
            <v>0.22</v>
          </cell>
        </row>
        <row r="104">
          <cell r="A104" t="str">
            <v>100.01.00.100-6600.03</v>
          </cell>
          <cell r="B104" t="str">
            <v>100</v>
          </cell>
          <cell r="C104" t="str">
            <v>01</v>
          </cell>
          <cell r="D104" t="str">
            <v>00</v>
          </cell>
          <cell r="E104" t="str">
            <v>100</v>
          </cell>
          <cell r="F104" t="str">
            <v>6600.03</v>
          </cell>
          <cell r="G104" t="str">
            <v>Administrative Expenses Mileage Reimbursement</v>
          </cell>
          <cell r="H104">
            <v>500</v>
          </cell>
          <cell r="I104">
            <v>0</v>
          </cell>
          <cell r="J104">
            <v>500</v>
          </cell>
          <cell r="K104">
            <v>0</v>
          </cell>
          <cell r="L104">
            <v>0</v>
          </cell>
          <cell r="M104">
            <v>0</v>
          </cell>
          <cell r="N104">
            <v>500</v>
          </cell>
          <cell r="O104">
            <v>0</v>
          </cell>
        </row>
        <row r="105">
          <cell r="A105" t="str">
            <v>100.01.00.100-6600.04</v>
          </cell>
          <cell r="B105" t="str">
            <v>100</v>
          </cell>
          <cell r="C105" t="str">
            <v>01</v>
          </cell>
          <cell r="D105" t="str">
            <v>00</v>
          </cell>
          <cell r="E105" t="str">
            <v>100</v>
          </cell>
          <cell r="F105" t="str">
            <v>6600.04</v>
          </cell>
          <cell r="G105" t="str">
            <v>Administrative Expenses Training/Conferences</v>
          </cell>
          <cell r="H105">
            <v>15000</v>
          </cell>
          <cell r="I105">
            <v>0</v>
          </cell>
          <cell r="J105">
            <v>15000</v>
          </cell>
          <cell r="K105">
            <v>0</v>
          </cell>
          <cell r="L105">
            <v>0</v>
          </cell>
          <cell r="M105">
            <v>319.11</v>
          </cell>
          <cell r="N105">
            <v>14680.89</v>
          </cell>
          <cell r="O105">
            <v>0.02</v>
          </cell>
        </row>
        <row r="106">
          <cell r="A106" t="str">
            <v>100.01.00.100-6600.07</v>
          </cell>
          <cell r="B106" t="str">
            <v>100</v>
          </cell>
          <cell r="C106" t="str">
            <v>01</v>
          </cell>
          <cell r="D106" t="str">
            <v>00</v>
          </cell>
          <cell r="E106" t="str">
            <v>100</v>
          </cell>
          <cell r="F106" t="str">
            <v>6600.07</v>
          </cell>
          <cell r="G106" t="str">
            <v>Administrative Expenses Employee Recruitment</v>
          </cell>
          <cell r="H106">
            <v>300</v>
          </cell>
          <cell r="I106">
            <v>0</v>
          </cell>
          <cell r="J106">
            <v>300</v>
          </cell>
          <cell r="K106">
            <v>0</v>
          </cell>
          <cell r="L106">
            <v>0</v>
          </cell>
          <cell r="M106">
            <v>881.87</v>
          </cell>
          <cell r="N106">
            <v>-581.87</v>
          </cell>
          <cell r="O106">
            <v>2.94</v>
          </cell>
        </row>
        <row r="107">
          <cell r="A107" t="str">
            <v>100.01.00.100-6600.14</v>
          </cell>
          <cell r="B107" t="str">
            <v>100</v>
          </cell>
          <cell r="C107" t="str">
            <v>01</v>
          </cell>
          <cell r="D107" t="str">
            <v>00</v>
          </cell>
          <cell r="E107" t="str">
            <v>100</v>
          </cell>
          <cell r="F107" t="str">
            <v>6600.14</v>
          </cell>
          <cell r="G107" t="str">
            <v>Administrative Expenses Filing/Recording Fee</v>
          </cell>
          <cell r="H107">
            <v>400</v>
          </cell>
          <cell r="I107">
            <v>0</v>
          </cell>
          <cell r="J107">
            <v>400</v>
          </cell>
          <cell r="K107">
            <v>0</v>
          </cell>
          <cell r="L107">
            <v>0</v>
          </cell>
          <cell r="M107">
            <v>445</v>
          </cell>
          <cell r="N107">
            <v>-45</v>
          </cell>
          <cell r="O107">
            <v>1.1100000000000001</v>
          </cell>
        </row>
        <row r="108">
          <cell r="A108" t="str">
            <v>100.01.00.100-6600.31</v>
          </cell>
          <cell r="B108" t="str">
            <v>100</v>
          </cell>
          <cell r="C108" t="str">
            <v>01</v>
          </cell>
          <cell r="D108" t="str">
            <v>00</v>
          </cell>
          <cell r="E108" t="str">
            <v>100</v>
          </cell>
          <cell r="F108" t="str">
            <v>6600.31</v>
          </cell>
          <cell r="G108" t="str">
            <v>Administrative Expenses Election</v>
          </cell>
          <cell r="H108">
            <v>280000</v>
          </cell>
          <cell r="I108">
            <v>0</v>
          </cell>
          <cell r="J108">
            <v>280000</v>
          </cell>
          <cell r="K108">
            <v>0</v>
          </cell>
          <cell r="L108">
            <v>0</v>
          </cell>
          <cell r="M108">
            <v>0</v>
          </cell>
          <cell r="N108">
            <v>280000</v>
          </cell>
          <cell r="O108">
            <v>0</v>
          </cell>
        </row>
        <row r="109">
          <cell r="A109" t="str">
            <v>100.01.00.100-6600.40</v>
          </cell>
          <cell r="B109" t="str">
            <v>100</v>
          </cell>
          <cell r="C109" t="str">
            <v>01</v>
          </cell>
          <cell r="D109" t="str">
            <v>00</v>
          </cell>
          <cell r="E109" t="str">
            <v>100</v>
          </cell>
          <cell r="F109" t="str">
            <v>6600.40</v>
          </cell>
          <cell r="G109" t="str">
            <v>Administrative Expenses Election Training/Conference</v>
          </cell>
          <cell r="H109">
            <v>5000</v>
          </cell>
          <cell r="I109">
            <v>0</v>
          </cell>
          <cell r="J109">
            <v>5000</v>
          </cell>
          <cell r="K109">
            <v>0</v>
          </cell>
          <cell r="L109">
            <v>0</v>
          </cell>
          <cell r="M109">
            <v>0</v>
          </cell>
          <cell r="N109">
            <v>5000</v>
          </cell>
          <cell r="O109">
            <v>0</v>
          </cell>
        </row>
        <row r="110">
          <cell r="A110" t="str">
            <v>100.01.00.100-8000.99</v>
          </cell>
          <cell r="B110" t="str">
            <v>100</v>
          </cell>
          <cell r="C110" t="str">
            <v>01</v>
          </cell>
          <cell r="D110" t="str">
            <v>00</v>
          </cell>
          <cell r="E110" t="str">
            <v>100</v>
          </cell>
          <cell r="F110" t="str">
            <v>8000.99</v>
          </cell>
          <cell r="G110" t="str">
            <v>Capital Improvements-General Government General</v>
          </cell>
          <cell r="H110">
            <v>100000</v>
          </cell>
          <cell r="I110">
            <v>0</v>
          </cell>
          <cell r="J110">
            <v>100000</v>
          </cell>
          <cell r="K110">
            <v>0</v>
          </cell>
          <cell r="L110">
            <v>0</v>
          </cell>
          <cell r="M110">
            <v>0</v>
          </cell>
          <cell r="N110">
            <v>100000</v>
          </cell>
          <cell r="O110">
            <v>0</v>
          </cell>
        </row>
        <row r="111">
          <cell r="A111" t="str">
            <v>100.01.00.110-5100.00</v>
          </cell>
          <cell r="B111" t="str">
            <v>100</v>
          </cell>
          <cell r="C111" t="str">
            <v>01</v>
          </cell>
          <cell r="D111" t="str">
            <v>00</v>
          </cell>
          <cell r="E111" t="str">
            <v>110</v>
          </cell>
          <cell r="F111" t="str">
            <v>5100.00</v>
          </cell>
          <cell r="G111" t="str">
            <v>Benefits PERS Pool Liability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 t="str">
            <v>+++</v>
          </cell>
        </row>
        <row r="112">
          <cell r="A112" t="str">
            <v>100.01.00.110-6000.01</v>
          </cell>
          <cell r="B112" t="str">
            <v>100</v>
          </cell>
          <cell r="C112" t="str">
            <v>01</v>
          </cell>
          <cell r="D112" t="str">
            <v>00</v>
          </cell>
          <cell r="E112" t="str">
            <v>110</v>
          </cell>
          <cell r="F112" t="str">
            <v>6000.01</v>
          </cell>
          <cell r="G112" t="str">
            <v>Professional Services General</v>
          </cell>
          <cell r="H112">
            <v>101400</v>
          </cell>
          <cell r="I112">
            <v>0</v>
          </cell>
          <cell r="J112">
            <v>101400</v>
          </cell>
          <cell r="K112">
            <v>0</v>
          </cell>
          <cell r="L112">
            <v>0</v>
          </cell>
          <cell r="M112">
            <v>36435.65</v>
          </cell>
          <cell r="N112">
            <v>64964.35</v>
          </cell>
          <cell r="O112">
            <v>0.36</v>
          </cell>
        </row>
        <row r="113">
          <cell r="A113" t="str">
            <v>100.01.00.110-6000.12</v>
          </cell>
          <cell r="B113" t="str">
            <v>100</v>
          </cell>
          <cell r="C113" t="str">
            <v>01</v>
          </cell>
          <cell r="D113" t="str">
            <v>00</v>
          </cell>
          <cell r="E113" t="str">
            <v>110</v>
          </cell>
          <cell r="F113" t="str">
            <v>6000.12</v>
          </cell>
          <cell r="G113" t="str">
            <v>Professional Services Contract Services</v>
          </cell>
          <cell r="H113">
            <v>6000</v>
          </cell>
          <cell r="I113">
            <v>0</v>
          </cell>
          <cell r="J113">
            <v>6000</v>
          </cell>
          <cell r="K113">
            <v>0</v>
          </cell>
          <cell r="L113">
            <v>0</v>
          </cell>
          <cell r="M113">
            <v>833.25</v>
          </cell>
          <cell r="N113">
            <v>5166.75</v>
          </cell>
          <cell r="O113">
            <v>0.14000000000000001</v>
          </cell>
        </row>
        <row r="114">
          <cell r="A114" t="str">
            <v>100.01.00.110-6200.02</v>
          </cell>
          <cell r="B114" t="str">
            <v>100</v>
          </cell>
          <cell r="C114" t="str">
            <v>01</v>
          </cell>
          <cell r="D114" t="str">
            <v>00</v>
          </cell>
          <cell r="E114" t="str">
            <v>110</v>
          </cell>
          <cell r="F114" t="str">
            <v>6200.02</v>
          </cell>
          <cell r="G114" t="str">
            <v>Supplies Special Department</v>
          </cell>
          <cell r="H114">
            <v>1500</v>
          </cell>
          <cell r="I114">
            <v>0</v>
          </cell>
          <cell r="J114">
            <v>1500</v>
          </cell>
          <cell r="K114">
            <v>0</v>
          </cell>
          <cell r="L114">
            <v>0</v>
          </cell>
          <cell r="M114">
            <v>227.22</v>
          </cell>
          <cell r="N114">
            <v>1272.78</v>
          </cell>
          <cell r="O114">
            <v>0.15</v>
          </cell>
        </row>
        <row r="115">
          <cell r="A115" t="str">
            <v>100.01.00.110-6300.01</v>
          </cell>
          <cell r="B115" t="str">
            <v>100</v>
          </cell>
          <cell r="C115" t="str">
            <v>01</v>
          </cell>
          <cell r="D115" t="str">
            <v>00</v>
          </cell>
          <cell r="E115" t="str">
            <v>110</v>
          </cell>
          <cell r="F115" t="str">
            <v>6300.01</v>
          </cell>
          <cell r="G115" t="str">
            <v>Dues &amp; Subscriptions Memberships</v>
          </cell>
          <cell r="H115">
            <v>400</v>
          </cell>
          <cell r="I115">
            <v>0</v>
          </cell>
          <cell r="J115">
            <v>400</v>
          </cell>
          <cell r="K115">
            <v>0</v>
          </cell>
          <cell r="L115">
            <v>0</v>
          </cell>
          <cell r="M115">
            <v>0</v>
          </cell>
          <cell r="N115">
            <v>400</v>
          </cell>
          <cell r="O115">
            <v>0</v>
          </cell>
        </row>
        <row r="116">
          <cell r="A116" t="str">
            <v>100.01.00.110-6350.01</v>
          </cell>
          <cell r="B116" t="str">
            <v>100</v>
          </cell>
          <cell r="C116" t="str">
            <v>01</v>
          </cell>
          <cell r="D116" t="str">
            <v>00</v>
          </cell>
          <cell r="E116" t="str">
            <v>110</v>
          </cell>
          <cell r="F116" t="str">
            <v>6350.01</v>
          </cell>
          <cell r="G116" t="str">
            <v>Maintenance Agreements &amp; Licenses License/Software Maintenance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 t="str">
            <v>+++</v>
          </cell>
        </row>
        <row r="117">
          <cell r="A117" t="str">
            <v>100.01.00.110-6600.01</v>
          </cell>
          <cell r="B117" t="str">
            <v>100</v>
          </cell>
          <cell r="C117" t="str">
            <v>01</v>
          </cell>
          <cell r="D117" t="str">
            <v>00</v>
          </cell>
          <cell r="E117" t="str">
            <v>110</v>
          </cell>
          <cell r="F117" t="str">
            <v>6600.01</v>
          </cell>
          <cell r="G117" t="str">
            <v>Administrative Expenses Meetings</v>
          </cell>
          <cell r="H117">
            <v>500</v>
          </cell>
          <cell r="I117">
            <v>0</v>
          </cell>
          <cell r="J117">
            <v>500</v>
          </cell>
          <cell r="K117">
            <v>0</v>
          </cell>
          <cell r="L117">
            <v>0</v>
          </cell>
          <cell r="M117">
            <v>0</v>
          </cell>
          <cell r="N117">
            <v>500</v>
          </cell>
          <cell r="O117">
            <v>0</v>
          </cell>
        </row>
        <row r="118">
          <cell r="A118" t="str">
            <v>100.01.00.110-6600.04</v>
          </cell>
          <cell r="B118" t="str">
            <v>100</v>
          </cell>
          <cell r="C118" t="str">
            <v>01</v>
          </cell>
          <cell r="D118" t="str">
            <v>00</v>
          </cell>
          <cell r="E118" t="str">
            <v>110</v>
          </cell>
          <cell r="F118" t="str">
            <v>6600.04</v>
          </cell>
          <cell r="G118" t="str">
            <v>Administrative Expenses Training/Conferences</v>
          </cell>
          <cell r="H118">
            <v>2000</v>
          </cell>
          <cell r="I118">
            <v>0</v>
          </cell>
          <cell r="J118">
            <v>2000</v>
          </cell>
          <cell r="K118">
            <v>0</v>
          </cell>
          <cell r="L118">
            <v>0</v>
          </cell>
          <cell r="M118">
            <v>0</v>
          </cell>
          <cell r="N118">
            <v>2000</v>
          </cell>
          <cell r="O118">
            <v>0</v>
          </cell>
        </row>
        <row r="119">
          <cell r="A119" t="str">
            <v>100.01.00.120-5000.01</v>
          </cell>
          <cell r="B119" t="str">
            <v>100</v>
          </cell>
          <cell r="C119" t="str">
            <v>01</v>
          </cell>
          <cell r="D119" t="str">
            <v>00</v>
          </cell>
          <cell r="E119" t="str">
            <v>120</v>
          </cell>
          <cell r="F119" t="str">
            <v>5000.01</v>
          </cell>
          <cell r="G119" t="str">
            <v>Salaries Regular</v>
          </cell>
          <cell r="H119">
            <v>55620</v>
          </cell>
          <cell r="I119">
            <v>0</v>
          </cell>
          <cell r="J119">
            <v>55620</v>
          </cell>
          <cell r="K119">
            <v>0</v>
          </cell>
          <cell r="L119">
            <v>0</v>
          </cell>
          <cell r="M119">
            <v>11700</v>
          </cell>
          <cell r="N119">
            <v>43920</v>
          </cell>
          <cell r="O119">
            <v>0.21</v>
          </cell>
        </row>
        <row r="120">
          <cell r="A120" t="str">
            <v>100.01.00.120-5100.00</v>
          </cell>
          <cell r="B120" t="str">
            <v>100</v>
          </cell>
          <cell r="C120" t="str">
            <v>01</v>
          </cell>
          <cell r="D120" t="str">
            <v>00</v>
          </cell>
          <cell r="E120" t="str">
            <v>120</v>
          </cell>
          <cell r="F120" t="str">
            <v>5100.00</v>
          </cell>
          <cell r="G120" t="str">
            <v>Benefits PERS Pool Liability</v>
          </cell>
          <cell r="H120">
            <v>1495</v>
          </cell>
          <cell r="I120">
            <v>0</v>
          </cell>
          <cell r="J120">
            <v>1495</v>
          </cell>
          <cell r="K120">
            <v>0</v>
          </cell>
          <cell r="L120">
            <v>0</v>
          </cell>
          <cell r="M120">
            <v>341.1</v>
          </cell>
          <cell r="N120">
            <v>1153.9000000000001</v>
          </cell>
          <cell r="O120">
            <v>0.23</v>
          </cell>
        </row>
        <row r="121">
          <cell r="A121" t="str">
            <v>100.01.00.120-5100.01</v>
          </cell>
          <cell r="B121" t="str">
            <v>100</v>
          </cell>
          <cell r="C121" t="str">
            <v>01</v>
          </cell>
          <cell r="D121" t="str">
            <v>00</v>
          </cell>
          <cell r="E121" t="str">
            <v>120</v>
          </cell>
          <cell r="F121" t="str">
            <v>5100.01</v>
          </cell>
          <cell r="G121" t="str">
            <v>Benefits Retirement</v>
          </cell>
          <cell r="H121">
            <v>815</v>
          </cell>
          <cell r="I121">
            <v>0</v>
          </cell>
          <cell r="J121">
            <v>815</v>
          </cell>
          <cell r="K121">
            <v>0</v>
          </cell>
          <cell r="L121">
            <v>0</v>
          </cell>
          <cell r="M121">
            <v>196.32</v>
          </cell>
          <cell r="N121">
            <v>618.67999999999995</v>
          </cell>
          <cell r="O121">
            <v>0.24</v>
          </cell>
        </row>
        <row r="122">
          <cell r="A122" t="str">
            <v>100.01.00.120-5100.02</v>
          </cell>
          <cell r="B122" t="str">
            <v>100</v>
          </cell>
          <cell r="C122" t="str">
            <v>01</v>
          </cell>
          <cell r="D122" t="str">
            <v>00</v>
          </cell>
          <cell r="E122" t="str">
            <v>120</v>
          </cell>
          <cell r="F122" t="str">
            <v>5100.02</v>
          </cell>
          <cell r="G122" t="str">
            <v>Benefits Health Insurance</v>
          </cell>
          <cell r="H122">
            <v>17505</v>
          </cell>
          <cell r="I122">
            <v>0</v>
          </cell>
          <cell r="J122">
            <v>17505</v>
          </cell>
          <cell r="K122">
            <v>0</v>
          </cell>
          <cell r="L122">
            <v>0</v>
          </cell>
          <cell r="M122">
            <v>8085</v>
          </cell>
          <cell r="N122">
            <v>9420</v>
          </cell>
          <cell r="O122">
            <v>0.46</v>
          </cell>
        </row>
        <row r="123">
          <cell r="A123" t="str">
            <v>100.01.00.120-5100.03</v>
          </cell>
          <cell r="B123" t="str">
            <v>100</v>
          </cell>
          <cell r="C123" t="str">
            <v>01</v>
          </cell>
          <cell r="D123" t="str">
            <v>00</v>
          </cell>
          <cell r="E123" t="str">
            <v>120</v>
          </cell>
          <cell r="F123" t="str">
            <v>5100.03</v>
          </cell>
          <cell r="G123" t="str">
            <v>Benefits Dental Insurance</v>
          </cell>
          <cell r="H123">
            <v>4330</v>
          </cell>
          <cell r="I123">
            <v>0</v>
          </cell>
          <cell r="J123">
            <v>4330</v>
          </cell>
          <cell r="K123">
            <v>0</v>
          </cell>
          <cell r="L123">
            <v>0</v>
          </cell>
          <cell r="M123">
            <v>1594.2</v>
          </cell>
          <cell r="N123">
            <v>2735.8</v>
          </cell>
          <cell r="O123">
            <v>0.37</v>
          </cell>
        </row>
        <row r="124">
          <cell r="A124" t="str">
            <v>100.01.00.120-5100.04</v>
          </cell>
          <cell r="B124" t="str">
            <v>100</v>
          </cell>
          <cell r="C124" t="str">
            <v>01</v>
          </cell>
          <cell r="D124" t="str">
            <v>00</v>
          </cell>
          <cell r="E124" t="str">
            <v>120</v>
          </cell>
          <cell r="F124" t="str">
            <v>5100.04</v>
          </cell>
          <cell r="G124" t="str">
            <v>Benefits Vision Insurance</v>
          </cell>
          <cell r="H124">
            <v>895</v>
          </cell>
          <cell r="I124">
            <v>0</v>
          </cell>
          <cell r="J124">
            <v>895</v>
          </cell>
          <cell r="K124">
            <v>0</v>
          </cell>
          <cell r="L124">
            <v>0</v>
          </cell>
          <cell r="M124">
            <v>266.76</v>
          </cell>
          <cell r="N124">
            <v>628.24</v>
          </cell>
          <cell r="O124">
            <v>0.3</v>
          </cell>
        </row>
        <row r="125">
          <cell r="A125" t="str">
            <v>100.01.00.120-5100.05</v>
          </cell>
          <cell r="B125" t="str">
            <v>100</v>
          </cell>
          <cell r="C125" t="str">
            <v>01</v>
          </cell>
          <cell r="D125" t="str">
            <v>00</v>
          </cell>
          <cell r="E125" t="str">
            <v>120</v>
          </cell>
          <cell r="F125" t="str">
            <v>5100.05</v>
          </cell>
          <cell r="G125" t="str">
            <v>Benefits Life Insurance</v>
          </cell>
          <cell r="H125">
            <v>140</v>
          </cell>
          <cell r="I125">
            <v>0</v>
          </cell>
          <cell r="J125">
            <v>140</v>
          </cell>
          <cell r="K125">
            <v>0</v>
          </cell>
          <cell r="L125">
            <v>0</v>
          </cell>
          <cell r="M125">
            <v>23.4</v>
          </cell>
          <cell r="N125">
            <v>116.6</v>
          </cell>
          <cell r="O125">
            <v>0.17</v>
          </cell>
        </row>
        <row r="126">
          <cell r="A126" t="str">
            <v>100.01.00.120-5100.06</v>
          </cell>
          <cell r="B126" t="str">
            <v>100</v>
          </cell>
          <cell r="C126" t="str">
            <v>01</v>
          </cell>
          <cell r="D126" t="str">
            <v>00</v>
          </cell>
          <cell r="E126" t="str">
            <v>120</v>
          </cell>
          <cell r="F126" t="str">
            <v>5100.06</v>
          </cell>
          <cell r="G126" t="str">
            <v>Benefits Worker's Comp</v>
          </cell>
          <cell r="H126">
            <v>2720</v>
          </cell>
          <cell r="I126">
            <v>0</v>
          </cell>
          <cell r="J126">
            <v>2720</v>
          </cell>
          <cell r="K126">
            <v>0</v>
          </cell>
          <cell r="L126">
            <v>0</v>
          </cell>
          <cell r="M126">
            <v>0</v>
          </cell>
          <cell r="N126">
            <v>2720</v>
          </cell>
          <cell r="O126">
            <v>0</v>
          </cell>
        </row>
        <row r="127">
          <cell r="A127" t="str">
            <v>100.01.00.120-5100.07</v>
          </cell>
          <cell r="B127" t="str">
            <v>100</v>
          </cell>
          <cell r="C127" t="str">
            <v>01</v>
          </cell>
          <cell r="D127" t="str">
            <v>00</v>
          </cell>
          <cell r="E127" t="str">
            <v>120</v>
          </cell>
          <cell r="F127" t="str">
            <v>5100.07</v>
          </cell>
          <cell r="G127" t="str">
            <v>Benefits Long Term Disability</v>
          </cell>
          <cell r="H127">
            <v>40</v>
          </cell>
          <cell r="I127">
            <v>0</v>
          </cell>
          <cell r="J127">
            <v>40</v>
          </cell>
          <cell r="K127">
            <v>0</v>
          </cell>
          <cell r="L127">
            <v>0</v>
          </cell>
          <cell r="M127">
            <v>6.99</v>
          </cell>
          <cell r="N127">
            <v>33.01</v>
          </cell>
          <cell r="O127">
            <v>0.17</v>
          </cell>
        </row>
        <row r="128">
          <cell r="A128" t="str">
            <v>100.01.00.120-5100.08</v>
          </cell>
          <cell r="B128" t="str">
            <v>100</v>
          </cell>
          <cell r="C128" t="str">
            <v>01</v>
          </cell>
          <cell r="D128" t="str">
            <v>00</v>
          </cell>
          <cell r="E128" t="str">
            <v>120</v>
          </cell>
          <cell r="F128" t="str">
            <v>5100.08</v>
          </cell>
          <cell r="G128" t="str">
            <v>Benefits Deferred Compensation</v>
          </cell>
          <cell r="H128">
            <v>1190</v>
          </cell>
          <cell r="I128">
            <v>0</v>
          </cell>
          <cell r="J128">
            <v>1190</v>
          </cell>
          <cell r="K128">
            <v>0</v>
          </cell>
          <cell r="L128">
            <v>0</v>
          </cell>
          <cell r="M128">
            <v>490.56</v>
          </cell>
          <cell r="N128">
            <v>699.44</v>
          </cell>
          <cell r="O128">
            <v>0.41</v>
          </cell>
        </row>
        <row r="129">
          <cell r="A129" t="str">
            <v>100.01.00.120-5100.11</v>
          </cell>
          <cell r="B129" t="str">
            <v>100</v>
          </cell>
          <cell r="C129" t="str">
            <v>01</v>
          </cell>
          <cell r="D129" t="str">
            <v>00</v>
          </cell>
          <cell r="E129" t="str">
            <v>120</v>
          </cell>
          <cell r="F129" t="str">
            <v>5100.11</v>
          </cell>
          <cell r="G129" t="str">
            <v>Benefits Medicare</v>
          </cell>
          <cell r="H129">
            <v>800</v>
          </cell>
          <cell r="I129">
            <v>0</v>
          </cell>
          <cell r="J129">
            <v>800</v>
          </cell>
          <cell r="K129">
            <v>0</v>
          </cell>
          <cell r="L129">
            <v>0</v>
          </cell>
          <cell r="M129">
            <v>177.45</v>
          </cell>
          <cell r="N129">
            <v>622.54999999999995</v>
          </cell>
          <cell r="O129">
            <v>0.22</v>
          </cell>
        </row>
        <row r="130">
          <cell r="A130" t="str">
            <v>100.01.00.120-5100.12</v>
          </cell>
          <cell r="B130" t="str">
            <v>100</v>
          </cell>
          <cell r="C130" t="str">
            <v>01</v>
          </cell>
          <cell r="D130" t="str">
            <v>00</v>
          </cell>
          <cell r="E130" t="str">
            <v>120</v>
          </cell>
          <cell r="F130" t="str">
            <v>5100.12</v>
          </cell>
          <cell r="G130" t="str">
            <v>Benefits Annual Physical Exam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 t="str">
            <v>+++</v>
          </cell>
        </row>
        <row r="131">
          <cell r="A131" t="str">
            <v>100.01.00.120-5100.17</v>
          </cell>
          <cell r="B131" t="str">
            <v>100</v>
          </cell>
          <cell r="C131" t="str">
            <v>01</v>
          </cell>
          <cell r="D131" t="str">
            <v>00</v>
          </cell>
          <cell r="E131" t="str">
            <v>120</v>
          </cell>
          <cell r="F131" t="str">
            <v>5100.17</v>
          </cell>
          <cell r="G131" t="str">
            <v>Benefits Other Post Employment Benefits</v>
          </cell>
          <cell r="H131">
            <v>6800</v>
          </cell>
          <cell r="I131">
            <v>0</v>
          </cell>
          <cell r="J131">
            <v>6800</v>
          </cell>
          <cell r="K131">
            <v>0</v>
          </cell>
          <cell r="L131">
            <v>0</v>
          </cell>
          <cell r="M131">
            <v>1575.24</v>
          </cell>
          <cell r="N131">
            <v>5224.76</v>
          </cell>
          <cell r="O131">
            <v>0.23</v>
          </cell>
        </row>
        <row r="132">
          <cell r="A132" t="str">
            <v>100.01.00.120-6100.02</v>
          </cell>
          <cell r="B132" t="str">
            <v>100</v>
          </cell>
          <cell r="C132" t="str">
            <v>01</v>
          </cell>
          <cell r="D132" t="str">
            <v>00</v>
          </cell>
          <cell r="E132" t="str">
            <v>120</v>
          </cell>
          <cell r="F132" t="str">
            <v>6100.02</v>
          </cell>
          <cell r="G132" t="str">
            <v>Utilities Telephone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162.75</v>
          </cell>
          <cell r="N132">
            <v>-162.75</v>
          </cell>
          <cell r="O132" t="str">
            <v>+++</v>
          </cell>
        </row>
        <row r="133">
          <cell r="A133" t="str">
            <v>100.01.00.120-6100.03</v>
          </cell>
          <cell r="B133" t="str">
            <v>100</v>
          </cell>
          <cell r="C133" t="str">
            <v>01</v>
          </cell>
          <cell r="D133" t="str">
            <v>00</v>
          </cell>
          <cell r="E133" t="str">
            <v>120</v>
          </cell>
          <cell r="F133" t="str">
            <v>6100.03</v>
          </cell>
          <cell r="G133" t="str">
            <v>Utilities Data Transmission / ISP</v>
          </cell>
          <cell r="H133">
            <v>2500</v>
          </cell>
          <cell r="I133">
            <v>0</v>
          </cell>
          <cell r="J133">
            <v>2500</v>
          </cell>
          <cell r="K133">
            <v>0</v>
          </cell>
          <cell r="L133">
            <v>0</v>
          </cell>
          <cell r="M133">
            <v>380.2</v>
          </cell>
          <cell r="N133">
            <v>2119.8000000000002</v>
          </cell>
          <cell r="O133">
            <v>0.15</v>
          </cell>
        </row>
        <row r="134">
          <cell r="A134" t="str">
            <v>100.01.00.120-6200.01</v>
          </cell>
          <cell r="B134" t="str">
            <v>100</v>
          </cell>
          <cell r="C134" t="str">
            <v>01</v>
          </cell>
          <cell r="D134" t="str">
            <v>00</v>
          </cell>
          <cell r="E134" t="str">
            <v>120</v>
          </cell>
          <cell r="F134" t="str">
            <v>6200.01</v>
          </cell>
          <cell r="G134" t="str">
            <v>Supplies Office</v>
          </cell>
          <cell r="H134">
            <v>2000</v>
          </cell>
          <cell r="I134">
            <v>0</v>
          </cell>
          <cell r="J134">
            <v>2000</v>
          </cell>
          <cell r="K134">
            <v>0</v>
          </cell>
          <cell r="L134">
            <v>0</v>
          </cell>
          <cell r="M134">
            <v>54.98</v>
          </cell>
          <cell r="N134">
            <v>1945.02</v>
          </cell>
          <cell r="O134">
            <v>0.03</v>
          </cell>
        </row>
        <row r="135">
          <cell r="A135" t="str">
            <v>100.01.00.120-6200.02</v>
          </cell>
          <cell r="B135" t="str">
            <v>100</v>
          </cell>
          <cell r="C135" t="str">
            <v>01</v>
          </cell>
          <cell r="D135" t="str">
            <v>00</v>
          </cell>
          <cell r="E135" t="str">
            <v>120</v>
          </cell>
          <cell r="F135" t="str">
            <v>6200.02</v>
          </cell>
          <cell r="G135" t="str">
            <v>Supplies Special Department</v>
          </cell>
          <cell r="H135">
            <v>3380</v>
          </cell>
          <cell r="I135">
            <v>0</v>
          </cell>
          <cell r="J135">
            <v>3380</v>
          </cell>
          <cell r="K135">
            <v>0</v>
          </cell>
          <cell r="L135">
            <v>0</v>
          </cell>
          <cell r="M135">
            <v>238.67</v>
          </cell>
          <cell r="N135">
            <v>3141.33</v>
          </cell>
          <cell r="O135">
            <v>7.0000000000000007E-2</v>
          </cell>
        </row>
        <row r="136">
          <cell r="A136" t="str">
            <v>100.01.00.120-6300.01</v>
          </cell>
          <cell r="B136" t="str">
            <v>100</v>
          </cell>
          <cell r="C136" t="str">
            <v>01</v>
          </cell>
          <cell r="D136" t="str">
            <v>00</v>
          </cell>
          <cell r="E136" t="str">
            <v>120</v>
          </cell>
          <cell r="F136" t="str">
            <v>6300.01</v>
          </cell>
          <cell r="G136" t="str">
            <v>Dues &amp; Subscriptions Memberships</v>
          </cell>
          <cell r="H136">
            <v>250</v>
          </cell>
          <cell r="I136">
            <v>0</v>
          </cell>
          <cell r="J136">
            <v>250</v>
          </cell>
          <cell r="K136">
            <v>0</v>
          </cell>
          <cell r="L136">
            <v>0</v>
          </cell>
          <cell r="M136">
            <v>0</v>
          </cell>
          <cell r="N136">
            <v>250</v>
          </cell>
          <cell r="O136">
            <v>0</v>
          </cell>
        </row>
        <row r="137">
          <cell r="A137" t="str">
            <v>100.01.00.120-6600.01</v>
          </cell>
          <cell r="B137" t="str">
            <v>100</v>
          </cell>
          <cell r="C137" t="str">
            <v>01</v>
          </cell>
          <cell r="D137" t="str">
            <v>00</v>
          </cell>
          <cell r="E137" t="str">
            <v>120</v>
          </cell>
          <cell r="F137" t="str">
            <v>6600.01</v>
          </cell>
          <cell r="G137" t="str">
            <v>Administrative Expenses Meetings</v>
          </cell>
          <cell r="H137">
            <v>1000</v>
          </cell>
          <cell r="I137">
            <v>0</v>
          </cell>
          <cell r="J137">
            <v>1000</v>
          </cell>
          <cell r="K137">
            <v>0</v>
          </cell>
          <cell r="L137">
            <v>0</v>
          </cell>
          <cell r="M137">
            <v>414.44</v>
          </cell>
          <cell r="N137">
            <v>585.55999999999995</v>
          </cell>
          <cell r="O137">
            <v>0.41</v>
          </cell>
        </row>
        <row r="138">
          <cell r="A138" t="str">
            <v>100.01.00.120-6600.03</v>
          </cell>
          <cell r="B138" t="str">
            <v>100</v>
          </cell>
          <cell r="C138" t="str">
            <v>01</v>
          </cell>
          <cell r="D138" t="str">
            <v>00</v>
          </cell>
          <cell r="E138" t="str">
            <v>120</v>
          </cell>
          <cell r="F138" t="str">
            <v>6600.03</v>
          </cell>
          <cell r="G138" t="str">
            <v>Administrative Expenses Mileage Reimbursement</v>
          </cell>
          <cell r="H138">
            <v>500</v>
          </cell>
          <cell r="I138">
            <v>0</v>
          </cell>
          <cell r="J138">
            <v>500</v>
          </cell>
          <cell r="K138">
            <v>0</v>
          </cell>
          <cell r="L138">
            <v>0</v>
          </cell>
          <cell r="M138">
            <v>0</v>
          </cell>
          <cell r="N138">
            <v>500</v>
          </cell>
          <cell r="O138">
            <v>0</v>
          </cell>
        </row>
        <row r="139">
          <cell r="A139" t="str">
            <v>100.01.00.120-6600.04</v>
          </cell>
          <cell r="B139" t="str">
            <v>100</v>
          </cell>
          <cell r="C139" t="str">
            <v>01</v>
          </cell>
          <cell r="D139" t="str">
            <v>00</v>
          </cell>
          <cell r="E139" t="str">
            <v>120</v>
          </cell>
          <cell r="F139" t="str">
            <v>6600.04</v>
          </cell>
          <cell r="G139" t="str">
            <v>Administrative Expenses Training/Conferences</v>
          </cell>
          <cell r="H139">
            <v>33000</v>
          </cell>
          <cell r="I139">
            <v>0</v>
          </cell>
          <cell r="J139">
            <v>33000</v>
          </cell>
          <cell r="K139">
            <v>0</v>
          </cell>
          <cell r="L139">
            <v>0</v>
          </cell>
          <cell r="M139">
            <v>867.18</v>
          </cell>
          <cell r="N139">
            <v>32132.82</v>
          </cell>
          <cell r="O139">
            <v>0.03</v>
          </cell>
        </row>
        <row r="140">
          <cell r="A140" t="str">
            <v>100.01.00.120-6600.39</v>
          </cell>
          <cell r="B140" t="str">
            <v>100</v>
          </cell>
          <cell r="C140" t="str">
            <v>01</v>
          </cell>
          <cell r="D140" t="str">
            <v>00</v>
          </cell>
          <cell r="E140" t="str">
            <v>120</v>
          </cell>
          <cell r="F140" t="str">
            <v>6600.39</v>
          </cell>
          <cell r="G140" t="str">
            <v>Administrative Expenses Leadership Training</v>
          </cell>
          <cell r="H140">
            <v>10000</v>
          </cell>
          <cell r="I140">
            <v>0</v>
          </cell>
          <cell r="J140">
            <v>10000</v>
          </cell>
          <cell r="K140">
            <v>0</v>
          </cell>
          <cell r="L140">
            <v>0</v>
          </cell>
          <cell r="M140">
            <v>0</v>
          </cell>
          <cell r="N140">
            <v>10000</v>
          </cell>
          <cell r="O140">
            <v>0</v>
          </cell>
        </row>
        <row r="141">
          <cell r="A141" t="str">
            <v>100.02.00.000-6000.12</v>
          </cell>
          <cell r="B141" t="str">
            <v>100</v>
          </cell>
          <cell r="C141" t="str">
            <v>02</v>
          </cell>
          <cell r="D141" t="str">
            <v>00</v>
          </cell>
          <cell r="E141" t="str">
            <v>000</v>
          </cell>
          <cell r="F141" t="str">
            <v>6000.12</v>
          </cell>
          <cell r="G141" t="str">
            <v>Professional Services Contract Services</v>
          </cell>
          <cell r="H141">
            <v>154500</v>
          </cell>
          <cell r="I141">
            <v>0</v>
          </cell>
          <cell r="J141">
            <v>154500</v>
          </cell>
          <cell r="K141">
            <v>0</v>
          </cell>
          <cell r="L141">
            <v>0</v>
          </cell>
          <cell r="M141">
            <v>25743.16</v>
          </cell>
          <cell r="N141">
            <v>128756.84</v>
          </cell>
          <cell r="O141">
            <v>0.17</v>
          </cell>
        </row>
        <row r="142">
          <cell r="A142" t="str">
            <v>100.02.00.000-6000.18</v>
          </cell>
          <cell r="B142" t="str">
            <v>100</v>
          </cell>
          <cell r="C142" t="str">
            <v>02</v>
          </cell>
          <cell r="D142" t="str">
            <v>00</v>
          </cell>
          <cell r="E142" t="str">
            <v>000</v>
          </cell>
          <cell r="F142" t="str">
            <v>6000.18</v>
          </cell>
          <cell r="G142" t="str">
            <v>Professional Services Legal</v>
          </cell>
          <cell r="H142">
            <v>160000</v>
          </cell>
          <cell r="I142">
            <v>0</v>
          </cell>
          <cell r="J142">
            <v>160000</v>
          </cell>
          <cell r="K142">
            <v>0</v>
          </cell>
          <cell r="L142">
            <v>0</v>
          </cell>
          <cell r="M142">
            <v>11845.93</v>
          </cell>
          <cell r="N142">
            <v>148154.07</v>
          </cell>
          <cell r="O142">
            <v>7.0000000000000007E-2</v>
          </cell>
        </row>
        <row r="143">
          <cell r="A143" t="str">
            <v>100.03.00.000-5000.01</v>
          </cell>
          <cell r="B143" t="str">
            <v>100</v>
          </cell>
          <cell r="C143" t="str">
            <v>03</v>
          </cell>
          <cell r="D143" t="str">
            <v>00</v>
          </cell>
          <cell r="E143" t="str">
            <v>000</v>
          </cell>
          <cell r="F143" t="str">
            <v>5000.01</v>
          </cell>
          <cell r="G143" t="str">
            <v>Salaries Regular</v>
          </cell>
          <cell r="H143">
            <v>484147</v>
          </cell>
          <cell r="I143">
            <v>0</v>
          </cell>
          <cell r="J143">
            <v>484147</v>
          </cell>
          <cell r="K143">
            <v>0</v>
          </cell>
          <cell r="L143">
            <v>0</v>
          </cell>
          <cell r="M143">
            <v>280874.23</v>
          </cell>
          <cell r="N143">
            <v>203272.77</v>
          </cell>
          <cell r="O143">
            <v>0.57999999999999996</v>
          </cell>
        </row>
        <row r="144">
          <cell r="A144" t="str">
            <v>100.03.00.000-5000.02</v>
          </cell>
          <cell r="B144" t="str">
            <v>100</v>
          </cell>
          <cell r="C144" t="str">
            <v>03</v>
          </cell>
          <cell r="D144" t="str">
            <v>00</v>
          </cell>
          <cell r="E144" t="str">
            <v>000</v>
          </cell>
          <cell r="F144" t="str">
            <v>5000.02</v>
          </cell>
          <cell r="G144" t="str">
            <v>Salaries Part Time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 t="str">
            <v>+++</v>
          </cell>
        </row>
        <row r="145">
          <cell r="A145" t="str">
            <v>100.03.00.000-5000.03</v>
          </cell>
          <cell r="B145" t="str">
            <v>100</v>
          </cell>
          <cell r="C145" t="str">
            <v>03</v>
          </cell>
          <cell r="D145" t="str">
            <v>00</v>
          </cell>
          <cell r="E145" t="str">
            <v>000</v>
          </cell>
          <cell r="F145" t="str">
            <v>5000.03</v>
          </cell>
          <cell r="G145" t="str">
            <v>Salaries Overtime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 t="str">
            <v>+++</v>
          </cell>
        </row>
        <row r="146">
          <cell r="A146" t="str">
            <v>100.03.00.000-5000.06</v>
          </cell>
          <cell r="B146" t="str">
            <v>100</v>
          </cell>
          <cell r="C146" t="str">
            <v>03</v>
          </cell>
          <cell r="D146" t="str">
            <v>00</v>
          </cell>
          <cell r="E146" t="str">
            <v>000</v>
          </cell>
          <cell r="F146" t="str">
            <v>5000.06</v>
          </cell>
          <cell r="G146" t="str">
            <v>Salaries Out of Class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4545.41</v>
          </cell>
          <cell r="N146">
            <v>-4545.41</v>
          </cell>
          <cell r="O146" t="str">
            <v>+++</v>
          </cell>
        </row>
        <row r="147">
          <cell r="A147" t="str">
            <v>100.03.00.000-5000.07</v>
          </cell>
          <cell r="B147" t="str">
            <v>100</v>
          </cell>
          <cell r="C147" t="str">
            <v>03</v>
          </cell>
          <cell r="D147" t="str">
            <v>00</v>
          </cell>
          <cell r="E147" t="str">
            <v>000</v>
          </cell>
          <cell r="F147" t="str">
            <v>5000.07</v>
          </cell>
          <cell r="G147" t="str">
            <v>Salaries Admin Leave Pay</v>
          </cell>
          <cell r="H147">
            <v>12752</v>
          </cell>
          <cell r="I147">
            <v>0</v>
          </cell>
          <cell r="J147">
            <v>12752</v>
          </cell>
          <cell r="K147">
            <v>0</v>
          </cell>
          <cell r="L147">
            <v>0</v>
          </cell>
          <cell r="M147">
            <v>2736.28</v>
          </cell>
          <cell r="N147">
            <v>10015.719999999999</v>
          </cell>
          <cell r="O147">
            <v>0.21</v>
          </cell>
        </row>
        <row r="148">
          <cell r="A148" t="str">
            <v>100.03.00.000-5000.08</v>
          </cell>
          <cell r="B148" t="str">
            <v>100</v>
          </cell>
          <cell r="C148" t="str">
            <v>03</v>
          </cell>
          <cell r="D148" t="str">
            <v>00</v>
          </cell>
          <cell r="E148" t="str">
            <v>000</v>
          </cell>
          <cell r="F148" t="str">
            <v>5000.08</v>
          </cell>
          <cell r="G148" t="str">
            <v>Salaries Longevity Pay</v>
          </cell>
          <cell r="H148">
            <v>1937</v>
          </cell>
          <cell r="I148">
            <v>0</v>
          </cell>
          <cell r="J148">
            <v>1937</v>
          </cell>
          <cell r="K148">
            <v>0</v>
          </cell>
          <cell r="L148">
            <v>0</v>
          </cell>
          <cell r="M148">
            <v>2073.4</v>
          </cell>
          <cell r="N148">
            <v>-136.4</v>
          </cell>
          <cell r="O148">
            <v>1.07</v>
          </cell>
        </row>
        <row r="149">
          <cell r="A149" t="str">
            <v>100.03.00.000-5000.10</v>
          </cell>
          <cell r="B149" t="str">
            <v>100</v>
          </cell>
          <cell r="C149" t="str">
            <v>03</v>
          </cell>
          <cell r="D149" t="str">
            <v>00</v>
          </cell>
          <cell r="E149" t="str">
            <v>000</v>
          </cell>
          <cell r="F149" t="str">
            <v>5000.10</v>
          </cell>
          <cell r="G149" t="str">
            <v>Salaries Furloughs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 t="str">
            <v>+++</v>
          </cell>
        </row>
        <row r="150">
          <cell r="A150" t="str">
            <v>100.03.00.000-5000.11</v>
          </cell>
          <cell r="B150" t="str">
            <v>100</v>
          </cell>
          <cell r="C150" t="str">
            <v>03</v>
          </cell>
          <cell r="D150" t="str">
            <v>00</v>
          </cell>
          <cell r="E150" t="str">
            <v>000</v>
          </cell>
          <cell r="F150" t="str">
            <v>5000.11</v>
          </cell>
          <cell r="G150" t="str">
            <v>Salaries Worker's Comp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 t="str">
            <v>+++</v>
          </cell>
        </row>
        <row r="151">
          <cell r="A151" t="str">
            <v>100.03.00.000-5000.12</v>
          </cell>
          <cell r="B151" t="str">
            <v>100</v>
          </cell>
          <cell r="C151" t="str">
            <v>03</v>
          </cell>
          <cell r="D151" t="str">
            <v>00</v>
          </cell>
          <cell r="E151" t="str">
            <v>000</v>
          </cell>
          <cell r="F151" t="str">
            <v>5000.12</v>
          </cell>
          <cell r="G151" t="str">
            <v>Salaries Compensated Absences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 t="str">
            <v>+++</v>
          </cell>
        </row>
        <row r="152">
          <cell r="A152" t="str">
            <v>100.03.00.000-5000.99</v>
          </cell>
          <cell r="B152" t="str">
            <v>100</v>
          </cell>
          <cell r="C152" t="str">
            <v>03</v>
          </cell>
          <cell r="D152" t="str">
            <v>00</v>
          </cell>
          <cell r="E152" t="str">
            <v>000</v>
          </cell>
          <cell r="F152" t="str">
            <v>5000.99</v>
          </cell>
          <cell r="G152" t="str">
            <v>Salaries New Personnel Requests</v>
          </cell>
          <cell r="H152">
            <v>7240</v>
          </cell>
          <cell r="I152">
            <v>0</v>
          </cell>
          <cell r="J152">
            <v>7240</v>
          </cell>
          <cell r="K152">
            <v>0</v>
          </cell>
          <cell r="L152">
            <v>0</v>
          </cell>
          <cell r="M152">
            <v>0</v>
          </cell>
          <cell r="N152">
            <v>7240</v>
          </cell>
          <cell r="O152">
            <v>0</v>
          </cell>
        </row>
        <row r="153">
          <cell r="A153" t="str">
            <v>100.03.00.000-5100.00</v>
          </cell>
          <cell r="B153" t="str">
            <v>100</v>
          </cell>
          <cell r="C153" t="str">
            <v>03</v>
          </cell>
          <cell r="D153" t="str">
            <v>00</v>
          </cell>
          <cell r="E153" t="str">
            <v>000</v>
          </cell>
          <cell r="F153" t="str">
            <v>5100.00</v>
          </cell>
          <cell r="G153" t="str">
            <v>Benefits PERS Pool Liability</v>
          </cell>
          <cell r="H153">
            <v>90975</v>
          </cell>
          <cell r="I153">
            <v>0</v>
          </cell>
          <cell r="J153">
            <v>90975</v>
          </cell>
          <cell r="K153">
            <v>0</v>
          </cell>
          <cell r="L153">
            <v>0</v>
          </cell>
          <cell r="M153">
            <v>50517.67</v>
          </cell>
          <cell r="N153">
            <v>40457.33</v>
          </cell>
          <cell r="O153">
            <v>0.56000000000000005</v>
          </cell>
        </row>
        <row r="154">
          <cell r="A154" t="str">
            <v>100.03.00.000-5100.01</v>
          </cell>
          <cell r="B154" t="str">
            <v>100</v>
          </cell>
          <cell r="C154" t="str">
            <v>03</v>
          </cell>
          <cell r="D154" t="str">
            <v>00</v>
          </cell>
          <cell r="E154" t="str">
            <v>000</v>
          </cell>
          <cell r="F154" t="str">
            <v>5100.01</v>
          </cell>
          <cell r="G154" t="str">
            <v>Benefits Retirement</v>
          </cell>
          <cell r="H154">
            <v>18215</v>
          </cell>
          <cell r="I154">
            <v>0</v>
          </cell>
          <cell r="J154">
            <v>18215</v>
          </cell>
          <cell r="K154">
            <v>0</v>
          </cell>
          <cell r="L154">
            <v>0</v>
          </cell>
          <cell r="M154">
            <v>13577.44</v>
          </cell>
          <cell r="N154">
            <v>4637.5600000000004</v>
          </cell>
          <cell r="O154">
            <v>0.75</v>
          </cell>
        </row>
        <row r="155">
          <cell r="A155" t="str">
            <v>100.03.00.000-5100.02</v>
          </cell>
          <cell r="B155" t="str">
            <v>100</v>
          </cell>
          <cell r="C155" t="str">
            <v>03</v>
          </cell>
          <cell r="D155" t="str">
            <v>00</v>
          </cell>
          <cell r="E155" t="str">
            <v>000</v>
          </cell>
          <cell r="F155" t="str">
            <v>5100.02</v>
          </cell>
          <cell r="G155" t="str">
            <v>Benefits Health Insurance</v>
          </cell>
          <cell r="H155">
            <v>67090</v>
          </cell>
          <cell r="I155">
            <v>0</v>
          </cell>
          <cell r="J155">
            <v>67090</v>
          </cell>
          <cell r="K155">
            <v>0</v>
          </cell>
          <cell r="L155">
            <v>0</v>
          </cell>
          <cell r="M155">
            <v>24089.4</v>
          </cell>
          <cell r="N155">
            <v>43000.6</v>
          </cell>
          <cell r="O155">
            <v>0.36</v>
          </cell>
        </row>
        <row r="156">
          <cell r="A156" t="str">
            <v>100.03.00.000-5100.03</v>
          </cell>
          <cell r="B156" t="str">
            <v>100</v>
          </cell>
          <cell r="C156" t="str">
            <v>03</v>
          </cell>
          <cell r="D156" t="str">
            <v>00</v>
          </cell>
          <cell r="E156" t="str">
            <v>000</v>
          </cell>
          <cell r="F156" t="str">
            <v>5100.03</v>
          </cell>
          <cell r="G156" t="str">
            <v>Benefits Dental Insurance</v>
          </cell>
          <cell r="H156">
            <v>4845</v>
          </cell>
          <cell r="I156">
            <v>0</v>
          </cell>
          <cell r="J156">
            <v>4845</v>
          </cell>
          <cell r="K156">
            <v>0</v>
          </cell>
          <cell r="L156">
            <v>0</v>
          </cell>
          <cell r="M156">
            <v>2131.15</v>
          </cell>
          <cell r="N156">
            <v>2713.85</v>
          </cell>
          <cell r="O156">
            <v>0.44</v>
          </cell>
        </row>
        <row r="157">
          <cell r="A157" t="str">
            <v>100.03.00.000-5100.04</v>
          </cell>
          <cell r="B157" t="str">
            <v>100</v>
          </cell>
          <cell r="C157" t="str">
            <v>03</v>
          </cell>
          <cell r="D157" t="str">
            <v>00</v>
          </cell>
          <cell r="E157" t="str">
            <v>000</v>
          </cell>
          <cell r="F157" t="str">
            <v>5100.04</v>
          </cell>
          <cell r="G157" t="str">
            <v>Benefits Vision Insurance</v>
          </cell>
          <cell r="H157">
            <v>720</v>
          </cell>
          <cell r="I157">
            <v>0</v>
          </cell>
          <cell r="J157">
            <v>720</v>
          </cell>
          <cell r="K157">
            <v>0</v>
          </cell>
          <cell r="L157">
            <v>0</v>
          </cell>
          <cell r="M157">
            <v>347.9</v>
          </cell>
          <cell r="N157">
            <v>372.1</v>
          </cell>
          <cell r="O157">
            <v>0.48</v>
          </cell>
        </row>
        <row r="158">
          <cell r="A158" t="str">
            <v>100.03.00.000-5100.05</v>
          </cell>
          <cell r="B158" t="str">
            <v>100</v>
          </cell>
          <cell r="C158" t="str">
            <v>03</v>
          </cell>
          <cell r="D158" t="str">
            <v>00</v>
          </cell>
          <cell r="E158" t="str">
            <v>000</v>
          </cell>
          <cell r="F158" t="str">
            <v>5100.05</v>
          </cell>
          <cell r="G158" t="str">
            <v>Benefits Life Insurance</v>
          </cell>
          <cell r="H158">
            <v>1700</v>
          </cell>
          <cell r="I158">
            <v>0</v>
          </cell>
          <cell r="J158">
            <v>1700</v>
          </cell>
          <cell r="K158">
            <v>0</v>
          </cell>
          <cell r="L158">
            <v>0</v>
          </cell>
          <cell r="M158">
            <v>436.98</v>
          </cell>
          <cell r="N158">
            <v>1263.02</v>
          </cell>
          <cell r="O158">
            <v>0.26</v>
          </cell>
        </row>
        <row r="159">
          <cell r="A159" t="str">
            <v>100.03.00.000-5100.06</v>
          </cell>
          <cell r="B159" t="str">
            <v>100</v>
          </cell>
          <cell r="C159" t="str">
            <v>03</v>
          </cell>
          <cell r="D159" t="str">
            <v>00</v>
          </cell>
          <cell r="E159" t="str">
            <v>000</v>
          </cell>
          <cell r="F159" t="str">
            <v>5100.06</v>
          </cell>
          <cell r="G159" t="str">
            <v>Benefits Worker's Comp</v>
          </cell>
          <cell r="H159">
            <v>14080</v>
          </cell>
          <cell r="I159">
            <v>0</v>
          </cell>
          <cell r="J159">
            <v>14080</v>
          </cell>
          <cell r="K159">
            <v>0</v>
          </cell>
          <cell r="L159">
            <v>0</v>
          </cell>
          <cell r="M159">
            <v>0</v>
          </cell>
          <cell r="N159">
            <v>14080</v>
          </cell>
          <cell r="O159">
            <v>0</v>
          </cell>
        </row>
        <row r="160">
          <cell r="A160" t="str">
            <v>100.03.00.000-5100.07</v>
          </cell>
          <cell r="B160" t="str">
            <v>100</v>
          </cell>
          <cell r="C160" t="str">
            <v>03</v>
          </cell>
          <cell r="D160" t="str">
            <v>00</v>
          </cell>
          <cell r="E160" t="str">
            <v>000</v>
          </cell>
          <cell r="F160" t="str">
            <v>5100.07</v>
          </cell>
          <cell r="G160" t="str">
            <v>Benefits Long Term Disability</v>
          </cell>
          <cell r="H160">
            <v>2530</v>
          </cell>
          <cell r="I160">
            <v>0</v>
          </cell>
          <cell r="J160">
            <v>2530</v>
          </cell>
          <cell r="K160">
            <v>0</v>
          </cell>
          <cell r="L160">
            <v>0</v>
          </cell>
          <cell r="M160">
            <v>831.71</v>
          </cell>
          <cell r="N160">
            <v>1698.29</v>
          </cell>
          <cell r="O160">
            <v>0.33</v>
          </cell>
        </row>
        <row r="161">
          <cell r="A161" t="str">
            <v>100.03.00.000-5100.08</v>
          </cell>
          <cell r="B161" t="str">
            <v>100</v>
          </cell>
          <cell r="C161" t="str">
            <v>03</v>
          </cell>
          <cell r="D161" t="str">
            <v>00</v>
          </cell>
          <cell r="E161" t="str">
            <v>000</v>
          </cell>
          <cell r="F161" t="str">
            <v>5100.08</v>
          </cell>
          <cell r="G161" t="str">
            <v>Benefits Deferred Compensation</v>
          </cell>
          <cell r="H161">
            <v>10640</v>
          </cell>
          <cell r="I161">
            <v>0</v>
          </cell>
          <cell r="J161">
            <v>10640</v>
          </cell>
          <cell r="K161">
            <v>0</v>
          </cell>
          <cell r="L161">
            <v>0</v>
          </cell>
          <cell r="M161">
            <v>5406.9</v>
          </cell>
          <cell r="N161">
            <v>5233.1000000000004</v>
          </cell>
          <cell r="O161">
            <v>0.51</v>
          </cell>
        </row>
        <row r="162">
          <cell r="A162" t="str">
            <v>100.03.00.000-5100.09</v>
          </cell>
          <cell r="B162" t="str">
            <v>100</v>
          </cell>
          <cell r="C162" t="str">
            <v>03</v>
          </cell>
          <cell r="D162" t="str">
            <v>00</v>
          </cell>
          <cell r="E162" t="str">
            <v>000</v>
          </cell>
          <cell r="F162" t="str">
            <v>5100.09</v>
          </cell>
          <cell r="G162" t="str">
            <v>Benefits Unemployment Insurance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 t="str">
            <v>+++</v>
          </cell>
        </row>
        <row r="163">
          <cell r="A163" t="str">
            <v>100.03.00.000-5100.11</v>
          </cell>
          <cell r="B163" t="str">
            <v>100</v>
          </cell>
          <cell r="C163" t="str">
            <v>03</v>
          </cell>
          <cell r="D163" t="str">
            <v>00</v>
          </cell>
          <cell r="E163" t="str">
            <v>000</v>
          </cell>
          <cell r="F163" t="str">
            <v>5100.11</v>
          </cell>
          <cell r="G163" t="str">
            <v>Benefits Medicare</v>
          </cell>
          <cell r="H163">
            <v>7075</v>
          </cell>
          <cell r="I163">
            <v>0</v>
          </cell>
          <cell r="J163">
            <v>7075</v>
          </cell>
          <cell r="K163">
            <v>0</v>
          </cell>
          <cell r="L163">
            <v>0</v>
          </cell>
          <cell r="M163">
            <v>4229.82</v>
          </cell>
          <cell r="N163">
            <v>2845.18</v>
          </cell>
          <cell r="O163">
            <v>0.6</v>
          </cell>
        </row>
        <row r="164">
          <cell r="A164" t="str">
            <v>100.03.00.000-5100.12</v>
          </cell>
          <cell r="B164" t="str">
            <v>100</v>
          </cell>
          <cell r="C164" t="str">
            <v>03</v>
          </cell>
          <cell r="D164" t="str">
            <v>00</v>
          </cell>
          <cell r="E164" t="str">
            <v>000</v>
          </cell>
          <cell r="F164" t="str">
            <v>5100.12</v>
          </cell>
          <cell r="G164" t="str">
            <v>Benefits Annual Physical Exam</v>
          </cell>
          <cell r="H164">
            <v>25</v>
          </cell>
          <cell r="I164">
            <v>0</v>
          </cell>
          <cell r="J164">
            <v>25</v>
          </cell>
          <cell r="K164">
            <v>0</v>
          </cell>
          <cell r="L164">
            <v>0</v>
          </cell>
          <cell r="M164">
            <v>0</v>
          </cell>
          <cell r="N164">
            <v>25</v>
          </cell>
          <cell r="O164">
            <v>0</v>
          </cell>
        </row>
        <row r="165">
          <cell r="A165" t="str">
            <v>100.03.00.000-5100.15</v>
          </cell>
          <cell r="B165" t="str">
            <v>100</v>
          </cell>
          <cell r="C165" t="str">
            <v>03</v>
          </cell>
          <cell r="D165" t="str">
            <v>00</v>
          </cell>
          <cell r="E165" t="str">
            <v>000</v>
          </cell>
          <cell r="F165" t="str">
            <v>5100.15</v>
          </cell>
          <cell r="G165" t="str">
            <v>Benefits Cell Phone Allowance</v>
          </cell>
          <cell r="H165">
            <v>3050</v>
          </cell>
          <cell r="I165">
            <v>0</v>
          </cell>
          <cell r="J165">
            <v>3050</v>
          </cell>
          <cell r="K165">
            <v>0</v>
          </cell>
          <cell r="L165">
            <v>0</v>
          </cell>
          <cell r="M165">
            <v>1482</v>
          </cell>
          <cell r="N165">
            <v>1568</v>
          </cell>
          <cell r="O165">
            <v>0.49</v>
          </cell>
        </row>
        <row r="166">
          <cell r="A166" t="str">
            <v>100.03.00.000-5100.17</v>
          </cell>
          <cell r="B166" t="str">
            <v>100</v>
          </cell>
          <cell r="C166" t="str">
            <v>03</v>
          </cell>
          <cell r="D166" t="str">
            <v>00</v>
          </cell>
          <cell r="E166" t="str">
            <v>000</v>
          </cell>
          <cell r="F166" t="str">
            <v>5100.17</v>
          </cell>
          <cell r="G166" t="str">
            <v>Benefits Other Post Employment Benefits</v>
          </cell>
          <cell r="H166">
            <v>25150</v>
          </cell>
          <cell r="I166">
            <v>0</v>
          </cell>
          <cell r="J166">
            <v>25150</v>
          </cell>
          <cell r="K166">
            <v>0</v>
          </cell>
          <cell r="L166">
            <v>0</v>
          </cell>
          <cell r="M166">
            <v>6552.75</v>
          </cell>
          <cell r="N166">
            <v>18597.25</v>
          </cell>
          <cell r="O166">
            <v>0.26</v>
          </cell>
        </row>
        <row r="167">
          <cell r="A167" t="str">
            <v>100.03.00.000-6000.01</v>
          </cell>
          <cell r="B167" t="str">
            <v>100</v>
          </cell>
          <cell r="C167" t="str">
            <v>03</v>
          </cell>
          <cell r="D167" t="str">
            <v>00</v>
          </cell>
          <cell r="E167" t="str">
            <v>000</v>
          </cell>
          <cell r="F167" t="str">
            <v>6000.01</v>
          </cell>
          <cell r="G167" t="str">
            <v>Professional Services General</v>
          </cell>
          <cell r="H167">
            <v>31700</v>
          </cell>
          <cell r="I167">
            <v>2042</v>
          </cell>
          <cell r="J167">
            <v>33742</v>
          </cell>
          <cell r="K167">
            <v>0</v>
          </cell>
          <cell r="L167">
            <v>2041.1</v>
          </cell>
          <cell r="M167">
            <v>1898.75</v>
          </cell>
          <cell r="N167">
            <v>29802.15</v>
          </cell>
          <cell r="O167">
            <v>0.12</v>
          </cell>
        </row>
        <row r="168">
          <cell r="A168" t="str">
            <v>100.03.00.000-6100.01</v>
          </cell>
          <cell r="B168" t="str">
            <v>100</v>
          </cell>
          <cell r="C168" t="str">
            <v>03</v>
          </cell>
          <cell r="D168" t="str">
            <v>00</v>
          </cell>
          <cell r="E168" t="str">
            <v>000</v>
          </cell>
          <cell r="F168" t="str">
            <v>6100.01</v>
          </cell>
          <cell r="G168" t="str">
            <v>Utilities Electric</v>
          </cell>
          <cell r="H168">
            <v>10000</v>
          </cell>
          <cell r="I168">
            <v>0</v>
          </cell>
          <cell r="J168">
            <v>10000</v>
          </cell>
          <cell r="K168">
            <v>0</v>
          </cell>
          <cell r="L168">
            <v>0</v>
          </cell>
          <cell r="M168">
            <v>2333.0300000000002</v>
          </cell>
          <cell r="N168">
            <v>7666.97</v>
          </cell>
          <cell r="O168">
            <v>0.23</v>
          </cell>
        </row>
        <row r="169">
          <cell r="A169" t="str">
            <v>100.03.00.000-6100.02</v>
          </cell>
          <cell r="B169" t="str">
            <v>100</v>
          </cell>
          <cell r="C169" t="str">
            <v>03</v>
          </cell>
          <cell r="D169" t="str">
            <v>00</v>
          </cell>
          <cell r="E169" t="str">
            <v>000</v>
          </cell>
          <cell r="F169" t="str">
            <v>6100.02</v>
          </cell>
          <cell r="G169" t="str">
            <v>Utilities Telephone</v>
          </cell>
          <cell r="H169">
            <v>1000</v>
          </cell>
          <cell r="I169">
            <v>0</v>
          </cell>
          <cell r="J169">
            <v>1000</v>
          </cell>
          <cell r="K169">
            <v>0</v>
          </cell>
          <cell r="L169">
            <v>0</v>
          </cell>
          <cell r="M169">
            <v>9144.3700000000008</v>
          </cell>
          <cell r="N169">
            <v>-8144.37</v>
          </cell>
          <cell r="O169">
            <v>9.14</v>
          </cell>
        </row>
        <row r="170">
          <cell r="A170" t="str">
            <v>100.03.00.000-6100.03</v>
          </cell>
          <cell r="B170" t="str">
            <v>100</v>
          </cell>
          <cell r="C170" t="str">
            <v>03</v>
          </cell>
          <cell r="D170" t="str">
            <v>00</v>
          </cell>
          <cell r="E170" t="str">
            <v>000</v>
          </cell>
          <cell r="F170" t="str">
            <v>6100.03</v>
          </cell>
          <cell r="G170" t="str">
            <v>Utilities Data Transmission / ISP</v>
          </cell>
          <cell r="H170">
            <v>1500</v>
          </cell>
          <cell r="I170">
            <v>0</v>
          </cell>
          <cell r="J170">
            <v>1500</v>
          </cell>
          <cell r="K170">
            <v>0</v>
          </cell>
          <cell r="L170">
            <v>0</v>
          </cell>
          <cell r="M170">
            <v>152.04</v>
          </cell>
          <cell r="N170">
            <v>1347.96</v>
          </cell>
          <cell r="O170">
            <v>0.1</v>
          </cell>
        </row>
        <row r="171">
          <cell r="A171" t="str">
            <v>100.03.00.000-6200.01</v>
          </cell>
          <cell r="B171" t="str">
            <v>100</v>
          </cell>
          <cell r="C171" t="str">
            <v>03</v>
          </cell>
          <cell r="D171" t="str">
            <v>00</v>
          </cell>
          <cell r="E171" t="str">
            <v>000</v>
          </cell>
          <cell r="F171" t="str">
            <v>6200.01</v>
          </cell>
          <cell r="G171" t="str">
            <v>Supplies Office</v>
          </cell>
          <cell r="H171">
            <v>800</v>
          </cell>
          <cell r="I171">
            <v>0</v>
          </cell>
          <cell r="J171">
            <v>800</v>
          </cell>
          <cell r="K171">
            <v>0</v>
          </cell>
          <cell r="L171">
            <v>0</v>
          </cell>
          <cell r="M171">
            <v>1029.27</v>
          </cell>
          <cell r="N171">
            <v>-229.27</v>
          </cell>
          <cell r="O171">
            <v>1.29</v>
          </cell>
        </row>
        <row r="172">
          <cell r="A172" t="str">
            <v>100.03.00.000-6200.02</v>
          </cell>
          <cell r="B172" t="str">
            <v>100</v>
          </cell>
          <cell r="C172" t="str">
            <v>03</v>
          </cell>
          <cell r="D172" t="str">
            <v>00</v>
          </cell>
          <cell r="E172" t="str">
            <v>000</v>
          </cell>
          <cell r="F172" t="str">
            <v>6200.02</v>
          </cell>
          <cell r="G172" t="str">
            <v>Supplies Special Department</v>
          </cell>
          <cell r="H172">
            <v>1700</v>
          </cell>
          <cell r="I172">
            <v>0</v>
          </cell>
          <cell r="J172">
            <v>1700</v>
          </cell>
          <cell r="K172">
            <v>0</v>
          </cell>
          <cell r="L172">
            <v>0</v>
          </cell>
          <cell r="M172">
            <v>1512.36</v>
          </cell>
          <cell r="N172">
            <v>187.64</v>
          </cell>
          <cell r="O172">
            <v>0.89</v>
          </cell>
        </row>
        <row r="173">
          <cell r="A173" t="str">
            <v>100.03.00.000-6200.05</v>
          </cell>
          <cell r="B173" t="str">
            <v>100</v>
          </cell>
          <cell r="C173" t="str">
            <v>03</v>
          </cell>
          <cell r="D173" t="str">
            <v>00</v>
          </cell>
          <cell r="E173" t="str">
            <v>000</v>
          </cell>
          <cell r="F173" t="str">
            <v>6200.05</v>
          </cell>
          <cell r="G173" t="str">
            <v>Supplies Gasoline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 t="str">
            <v>+++</v>
          </cell>
        </row>
        <row r="174">
          <cell r="A174" t="str">
            <v>100.03.00.000-6200.09</v>
          </cell>
          <cell r="B174" t="str">
            <v>100</v>
          </cell>
          <cell r="C174" t="str">
            <v>03</v>
          </cell>
          <cell r="D174" t="str">
            <v>00</v>
          </cell>
          <cell r="E174" t="str">
            <v>000</v>
          </cell>
          <cell r="F174" t="str">
            <v>6200.09</v>
          </cell>
          <cell r="G174" t="str">
            <v>Supplies Data Processing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 t="str">
            <v>+++</v>
          </cell>
        </row>
        <row r="175">
          <cell r="A175" t="str">
            <v>100.03.00.000-6300.01</v>
          </cell>
          <cell r="B175" t="str">
            <v>100</v>
          </cell>
          <cell r="C175" t="str">
            <v>03</v>
          </cell>
          <cell r="D175" t="str">
            <v>00</v>
          </cell>
          <cell r="E175" t="str">
            <v>000</v>
          </cell>
          <cell r="F175" t="str">
            <v>6300.01</v>
          </cell>
          <cell r="G175" t="str">
            <v>Dues &amp; Subscriptions Memberships</v>
          </cell>
          <cell r="H175">
            <v>5000</v>
          </cell>
          <cell r="I175">
            <v>0</v>
          </cell>
          <cell r="J175">
            <v>5000</v>
          </cell>
          <cell r="K175">
            <v>0</v>
          </cell>
          <cell r="L175">
            <v>0</v>
          </cell>
          <cell r="M175">
            <v>580</v>
          </cell>
          <cell r="N175">
            <v>4420</v>
          </cell>
          <cell r="O175">
            <v>0.12</v>
          </cell>
        </row>
        <row r="176">
          <cell r="A176" t="str">
            <v>100.03.00.000-6400.05</v>
          </cell>
          <cell r="B176" t="str">
            <v>100</v>
          </cell>
          <cell r="C176" t="str">
            <v>03</v>
          </cell>
          <cell r="D176" t="str">
            <v>00</v>
          </cell>
          <cell r="E176" t="str">
            <v>000</v>
          </cell>
          <cell r="F176" t="str">
            <v>6400.05</v>
          </cell>
          <cell r="G176" t="str">
            <v>Repairs &amp; Maintenance Vehicle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 t="str">
            <v>+++</v>
          </cell>
        </row>
        <row r="177">
          <cell r="A177" t="str">
            <v>100.03.00.000-6500.04</v>
          </cell>
          <cell r="B177" t="str">
            <v>100</v>
          </cell>
          <cell r="C177" t="str">
            <v>03</v>
          </cell>
          <cell r="D177" t="str">
            <v>00</v>
          </cell>
          <cell r="E177" t="str">
            <v>000</v>
          </cell>
          <cell r="F177" t="str">
            <v>6500.04</v>
          </cell>
          <cell r="G177" t="str">
            <v>Claims &amp; Insurance Insurance Premiums</v>
          </cell>
          <cell r="H177">
            <v>18950</v>
          </cell>
          <cell r="I177">
            <v>0</v>
          </cell>
          <cell r="J177">
            <v>18950</v>
          </cell>
          <cell r="K177">
            <v>0</v>
          </cell>
          <cell r="L177">
            <v>0</v>
          </cell>
          <cell r="M177">
            <v>0</v>
          </cell>
          <cell r="N177">
            <v>18950</v>
          </cell>
          <cell r="O177">
            <v>0</v>
          </cell>
        </row>
        <row r="178">
          <cell r="A178" t="str">
            <v>100.03.00.000-6600.01</v>
          </cell>
          <cell r="B178" t="str">
            <v>100</v>
          </cell>
          <cell r="C178" t="str">
            <v>03</v>
          </cell>
          <cell r="D178" t="str">
            <v>00</v>
          </cell>
          <cell r="E178" t="str">
            <v>000</v>
          </cell>
          <cell r="F178" t="str">
            <v>6600.01</v>
          </cell>
          <cell r="G178" t="str">
            <v>Administrative Expenses Meetings</v>
          </cell>
          <cell r="H178">
            <v>5000</v>
          </cell>
          <cell r="I178">
            <v>0</v>
          </cell>
          <cell r="J178">
            <v>5000</v>
          </cell>
          <cell r="K178">
            <v>0</v>
          </cell>
          <cell r="L178">
            <v>0</v>
          </cell>
          <cell r="M178">
            <v>307.8</v>
          </cell>
          <cell r="N178">
            <v>4692.2</v>
          </cell>
          <cell r="O178">
            <v>0.06</v>
          </cell>
        </row>
        <row r="179">
          <cell r="A179" t="str">
            <v>100.03.00.000-6600.03</v>
          </cell>
          <cell r="B179" t="str">
            <v>100</v>
          </cell>
          <cell r="C179" t="str">
            <v>03</v>
          </cell>
          <cell r="D179" t="str">
            <v>00</v>
          </cell>
          <cell r="E179" t="str">
            <v>000</v>
          </cell>
          <cell r="F179" t="str">
            <v>6600.03</v>
          </cell>
          <cell r="G179" t="str">
            <v>Administrative Expenses Mileage Reimbursement</v>
          </cell>
          <cell r="H179">
            <v>600</v>
          </cell>
          <cell r="I179">
            <v>0</v>
          </cell>
          <cell r="J179">
            <v>600</v>
          </cell>
          <cell r="K179">
            <v>0</v>
          </cell>
          <cell r="L179">
            <v>0</v>
          </cell>
          <cell r="M179">
            <v>0</v>
          </cell>
          <cell r="N179">
            <v>600</v>
          </cell>
          <cell r="O179">
            <v>0</v>
          </cell>
        </row>
        <row r="180">
          <cell r="A180" t="str">
            <v>100.03.00.000-6600.04</v>
          </cell>
          <cell r="B180" t="str">
            <v>100</v>
          </cell>
          <cell r="C180" t="str">
            <v>03</v>
          </cell>
          <cell r="D180" t="str">
            <v>00</v>
          </cell>
          <cell r="E180" t="str">
            <v>000</v>
          </cell>
          <cell r="F180" t="str">
            <v>6600.04</v>
          </cell>
          <cell r="G180" t="str">
            <v>Administrative Expenses Training/Conferences</v>
          </cell>
          <cell r="H180">
            <v>27000</v>
          </cell>
          <cell r="I180">
            <v>0</v>
          </cell>
          <cell r="J180">
            <v>27000</v>
          </cell>
          <cell r="K180">
            <v>0</v>
          </cell>
          <cell r="L180">
            <v>0</v>
          </cell>
          <cell r="M180">
            <v>0</v>
          </cell>
          <cell r="N180">
            <v>27000</v>
          </cell>
          <cell r="O180">
            <v>0</v>
          </cell>
        </row>
        <row r="181">
          <cell r="A181" t="str">
            <v>100.03.00.000-6600.07</v>
          </cell>
          <cell r="B181" t="str">
            <v>100</v>
          </cell>
          <cell r="C181" t="str">
            <v>03</v>
          </cell>
          <cell r="D181" t="str">
            <v>00</v>
          </cell>
          <cell r="E181" t="str">
            <v>000</v>
          </cell>
          <cell r="F181" t="str">
            <v>6600.07</v>
          </cell>
          <cell r="G181" t="str">
            <v>Administrative Expenses Employee Recruitment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 t="str">
            <v>+++</v>
          </cell>
        </row>
        <row r="182">
          <cell r="A182" t="str">
            <v>100.03.00.000-6600.23</v>
          </cell>
          <cell r="B182" t="str">
            <v>100</v>
          </cell>
          <cell r="C182" t="str">
            <v>03</v>
          </cell>
          <cell r="D182" t="str">
            <v>00</v>
          </cell>
          <cell r="E182" t="str">
            <v>000</v>
          </cell>
          <cell r="F182" t="str">
            <v>6600.23</v>
          </cell>
          <cell r="G182" t="str">
            <v>Administrative Expenses Public Education</v>
          </cell>
          <cell r="H182">
            <v>6000</v>
          </cell>
          <cell r="I182">
            <v>0</v>
          </cell>
          <cell r="J182">
            <v>6000</v>
          </cell>
          <cell r="K182">
            <v>0</v>
          </cell>
          <cell r="L182">
            <v>0</v>
          </cell>
          <cell r="M182">
            <v>0</v>
          </cell>
          <cell r="N182">
            <v>6000</v>
          </cell>
          <cell r="O182">
            <v>0</v>
          </cell>
        </row>
        <row r="183">
          <cell r="A183" t="str">
            <v>100.03.00.000-6600.24</v>
          </cell>
          <cell r="B183" t="str">
            <v>100</v>
          </cell>
          <cell r="C183" t="str">
            <v>03</v>
          </cell>
          <cell r="D183" t="str">
            <v>00</v>
          </cell>
          <cell r="E183" t="str">
            <v>000</v>
          </cell>
          <cell r="F183" t="str">
            <v>6600.24</v>
          </cell>
          <cell r="G183" t="str">
            <v>Administrative Expenses Marketing</v>
          </cell>
          <cell r="H183">
            <v>2900</v>
          </cell>
          <cell r="I183">
            <v>0</v>
          </cell>
          <cell r="J183">
            <v>2900</v>
          </cell>
          <cell r="K183">
            <v>0</v>
          </cell>
          <cell r="L183">
            <v>0</v>
          </cell>
          <cell r="M183">
            <v>0</v>
          </cell>
          <cell r="N183">
            <v>2900</v>
          </cell>
          <cell r="O183">
            <v>0</v>
          </cell>
        </row>
        <row r="184">
          <cell r="A184" t="str">
            <v>100.03.00.000-8000.99</v>
          </cell>
          <cell r="B184" t="str">
            <v>100</v>
          </cell>
          <cell r="C184" t="str">
            <v>03</v>
          </cell>
          <cell r="D184" t="str">
            <v>00</v>
          </cell>
          <cell r="E184" t="str">
            <v>000</v>
          </cell>
          <cell r="F184" t="str">
            <v>8000.99</v>
          </cell>
          <cell r="G184" t="str">
            <v>Capital Improvements-General Government General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 t="str">
            <v>+++</v>
          </cell>
        </row>
        <row r="185">
          <cell r="A185" t="str">
            <v>100.03.00.124-5000.01</v>
          </cell>
          <cell r="B185" t="str">
            <v>100</v>
          </cell>
          <cell r="C185" t="str">
            <v>03</v>
          </cell>
          <cell r="D185" t="str">
            <v>00</v>
          </cell>
          <cell r="E185" t="str">
            <v>124</v>
          </cell>
          <cell r="F185" t="str">
            <v>5000.01</v>
          </cell>
          <cell r="G185" t="str">
            <v>Salaries Regular</v>
          </cell>
          <cell r="H185">
            <v>157256</v>
          </cell>
          <cell r="I185">
            <v>0</v>
          </cell>
          <cell r="J185">
            <v>157256</v>
          </cell>
          <cell r="K185">
            <v>0</v>
          </cell>
          <cell r="L185">
            <v>0</v>
          </cell>
          <cell r="M185">
            <v>46882.93</v>
          </cell>
          <cell r="N185">
            <v>110373.07</v>
          </cell>
          <cell r="O185">
            <v>0.3</v>
          </cell>
        </row>
        <row r="186">
          <cell r="A186" t="str">
            <v>100.03.00.124-5000.07</v>
          </cell>
          <cell r="B186" t="str">
            <v>100</v>
          </cell>
          <cell r="C186" t="str">
            <v>03</v>
          </cell>
          <cell r="D186" t="str">
            <v>00</v>
          </cell>
          <cell r="E186" t="str">
            <v>124</v>
          </cell>
          <cell r="F186" t="str">
            <v>5000.07</v>
          </cell>
          <cell r="G186" t="str">
            <v>Salaries Admin Leave Pay</v>
          </cell>
          <cell r="H186">
            <v>2339</v>
          </cell>
          <cell r="I186">
            <v>0</v>
          </cell>
          <cell r="J186">
            <v>2339</v>
          </cell>
          <cell r="K186">
            <v>0</v>
          </cell>
          <cell r="L186">
            <v>0</v>
          </cell>
          <cell r="M186">
            <v>0</v>
          </cell>
          <cell r="N186">
            <v>2339</v>
          </cell>
          <cell r="O186">
            <v>0</v>
          </cell>
        </row>
        <row r="187">
          <cell r="A187" t="str">
            <v>100.03.00.124-5000.08</v>
          </cell>
          <cell r="B187" t="str">
            <v>100</v>
          </cell>
          <cell r="C187" t="str">
            <v>03</v>
          </cell>
          <cell r="D187" t="str">
            <v>00</v>
          </cell>
          <cell r="E187" t="str">
            <v>124</v>
          </cell>
          <cell r="F187" t="str">
            <v>5000.08</v>
          </cell>
          <cell r="G187" t="str">
            <v>Salaries Longevity Pay</v>
          </cell>
          <cell r="H187">
            <v>1236</v>
          </cell>
          <cell r="I187">
            <v>0</v>
          </cell>
          <cell r="J187">
            <v>1236</v>
          </cell>
          <cell r="K187">
            <v>0</v>
          </cell>
          <cell r="L187">
            <v>0</v>
          </cell>
          <cell r="M187">
            <v>1260.3</v>
          </cell>
          <cell r="N187">
            <v>-24.3</v>
          </cell>
          <cell r="O187">
            <v>1.02</v>
          </cell>
        </row>
        <row r="188">
          <cell r="A188" t="str">
            <v>100.03.00.124-5000.10</v>
          </cell>
          <cell r="B188" t="str">
            <v>100</v>
          </cell>
          <cell r="C188" t="str">
            <v>03</v>
          </cell>
          <cell r="D188" t="str">
            <v>00</v>
          </cell>
          <cell r="E188" t="str">
            <v>124</v>
          </cell>
          <cell r="F188" t="str">
            <v>5000.10</v>
          </cell>
          <cell r="G188" t="str">
            <v>Salaries Furloughs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 t="str">
            <v>+++</v>
          </cell>
        </row>
        <row r="189">
          <cell r="A189" t="str">
            <v>100.03.00.124-5000.11</v>
          </cell>
          <cell r="B189" t="str">
            <v>100</v>
          </cell>
          <cell r="C189" t="str">
            <v>03</v>
          </cell>
          <cell r="D189" t="str">
            <v>00</v>
          </cell>
          <cell r="E189" t="str">
            <v>124</v>
          </cell>
          <cell r="F189" t="str">
            <v>5000.11</v>
          </cell>
          <cell r="G189" t="str">
            <v>Salaries Worker's Comp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 t="str">
            <v>+++</v>
          </cell>
        </row>
        <row r="190">
          <cell r="A190" t="str">
            <v>100.03.00.124-5000.12</v>
          </cell>
          <cell r="B190" t="str">
            <v>100</v>
          </cell>
          <cell r="C190" t="str">
            <v>03</v>
          </cell>
          <cell r="D190" t="str">
            <v>00</v>
          </cell>
          <cell r="E190" t="str">
            <v>124</v>
          </cell>
          <cell r="F190" t="str">
            <v>5000.12</v>
          </cell>
          <cell r="G190" t="str">
            <v>Salaries Compensated Absences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 t="str">
            <v>+++</v>
          </cell>
        </row>
        <row r="191">
          <cell r="A191" t="str">
            <v>100.03.00.124-5000.99</v>
          </cell>
          <cell r="B191" t="str">
            <v>100</v>
          </cell>
          <cell r="C191" t="str">
            <v>03</v>
          </cell>
          <cell r="D191" t="str">
            <v>00</v>
          </cell>
          <cell r="E191" t="str">
            <v>124</v>
          </cell>
          <cell r="F191" t="str">
            <v>5000.99</v>
          </cell>
          <cell r="G191" t="str">
            <v>Salaries New Personnel Requests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 t="str">
            <v>+++</v>
          </cell>
        </row>
        <row r="192">
          <cell r="A192" t="str">
            <v>100.03.00.124-5100.00</v>
          </cell>
          <cell r="B192" t="str">
            <v>100</v>
          </cell>
          <cell r="C192" t="str">
            <v>03</v>
          </cell>
          <cell r="D192" t="str">
            <v>00</v>
          </cell>
          <cell r="E192" t="str">
            <v>124</v>
          </cell>
          <cell r="F192" t="str">
            <v>5100.00</v>
          </cell>
          <cell r="G192" t="str">
            <v>Benefits PERS Pool Liability</v>
          </cell>
          <cell r="H192">
            <v>29910</v>
          </cell>
          <cell r="I192">
            <v>0</v>
          </cell>
          <cell r="J192">
            <v>29910</v>
          </cell>
          <cell r="K192">
            <v>0</v>
          </cell>
          <cell r="L192">
            <v>0</v>
          </cell>
          <cell r="M192">
            <v>8167.07</v>
          </cell>
          <cell r="N192">
            <v>21742.93</v>
          </cell>
          <cell r="O192">
            <v>0.27</v>
          </cell>
        </row>
        <row r="193">
          <cell r="A193" t="str">
            <v>100.03.00.124-5100.01</v>
          </cell>
          <cell r="B193" t="str">
            <v>100</v>
          </cell>
          <cell r="C193" t="str">
            <v>03</v>
          </cell>
          <cell r="D193" t="str">
            <v>00</v>
          </cell>
          <cell r="E193" t="str">
            <v>124</v>
          </cell>
          <cell r="F193" t="str">
            <v>5100.01</v>
          </cell>
          <cell r="G193" t="str">
            <v>Benefits Retirement</v>
          </cell>
          <cell r="H193">
            <v>8060</v>
          </cell>
          <cell r="I193">
            <v>0</v>
          </cell>
          <cell r="J193">
            <v>8060</v>
          </cell>
          <cell r="K193">
            <v>0</v>
          </cell>
          <cell r="L193">
            <v>0</v>
          </cell>
          <cell r="M193">
            <v>2344.5300000000002</v>
          </cell>
          <cell r="N193">
            <v>5715.47</v>
          </cell>
          <cell r="O193">
            <v>0.28999999999999998</v>
          </cell>
        </row>
        <row r="194">
          <cell r="A194" t="str">
            <v>100.03.00.124-5100.02</v>
          </cell>
          <cell r="B194" t="str">
            <v>100</v>
          </cell>
          <cell r="C194" t="str">
            <v>03</v>
          </cell>
          <cell r="D194" t="str">
            <v>00</v>
          </cell>
          <cell r="E194" t="str">
            <v>124</v>
          </cell>
          <cell r="F194" t="str">
            <v>5100.02</v>
          </cell>
          <cell r="G194" t="str">
            <v>Benefits Health Insurance</v>
          </cell>
          <cell r="H194">
            <v>21900</v>
          </cell>
          <cell r="I194">
            <v>0</v>
          </cell>
          <cell r="J194">
            <v>21900</v>
          </cell>
          <cell r="K194">
            <v>0</v>
          </cell>
          <cell r="L194">
            <v>0</v>
          </cell>
          <cell r="M194">
            <v>4185</v>
          </cell>
          <cell r="N194">
            <v>17715</v>
          </cell>
          <cell r="O194">
            <v>0.19</v>
          </cell>
        </row>
        <row r="195">
          <cell r="A195" t="str">
            <v>100.03.00.124-5100.03</v>
          </cell>
          <cell r="B195" t="str">
            <v>100</v>
          </cell>
          <cell r="C195" t="str">
            <v>03</v>
          </cell>
          <cell r="D195" t="str">
            <v>00</v>
          </cell>
          <cell r="E195" t="str">
            <v>124</v>
          </cell>
          <cell r="F195" t="str">
            <v>5100.03</v>
          </cell>
          <cell r="G195" t="str">
            <v>Benefits Dental Insurance</v>
          </cell>
          <cell r="H195">
            <v>1615</v>
          </cell>
          <cell r="I195">
            <v>0</v>
          </cell>
          <cell r="J195">
            <v>1615</v>
          </cell>
          <cell r="K195">
            <v>0</v>
          </cell>
          <cell r="L195">
            <v>0</v>
          </cell>
          <cell r="M195">
            <v>365.34</v>
          </cell>
          <cell r="N195">
            <v>1249.6600000000001</v>
          </cell>
          <cell r="O195">
            <v>0.23</v>
          </cell>
        </row>
        <row r="196">
          <cell r="A196" t="str">
            <v>100.03.00.124-5100.04</v>
          </cell>
          <cell r="B196" t="str">
            <v>100</v>
          </cell>
          <cell r="C196" t="str">
            <v>03</v>
          </cell>
          <cell r="D196" t="str">
            <v>00</v>
          </cell>
          <cell r="E196" t="str">
            <v>124</v>
          </cell>
          <cell r="F196" t="str">
            <v>5100.04</v>
          </cell>
          <cell r="G196" t="str">
            <v>Benefits Vision Insurance</v>
          </cell>
          <cell r="H196">
            <v>240</v>
          </cell>
          <cell r="I196">
            <v>0</v>
          </cell>
          <cell r="J196">
            <v>240</v>
          </cell>
          <cell r="K196">
            <v>0</v>
          </cell>
          <cell r="L196">
            <v>0</v>
          </cell>
          <cell r="M196">
            <v>59.64</v>
          </cell>
          <cell r="N196">
            <v>180.36</v>
          </cell>
          <cell r="O196">
            <v>0.25</v>
          </cell>
        </row>
        <row r="197">
          <cell r="A197" t="str">
            <v>100.03.00.124-5100.05</v>
          </cell>
          <cell r="B197" t="str">
            <v>100</v>
          </cell>
          <cell r="C197" t="str">
            <v>03</v>
          </cell>
          <cell r="D197" t="str">
            <v>00</v>
          </cell>
          <cell r="E197" t="str">
            <v>124</v>
          </cell>
          <cell r="F197" t="str">
            <v>5100.05</v>
          </cell>
          <cell r="G197" t="str">
            <v>Benefits Life Insurance</v>
          </cell>
          <cell r="H197">
            <v>360</v>
          </cell>
          <cell r="I197">
            <v>0</v>
          </cell>
          <cell r="J197">
            <v>360</v>
          </cell>
          <cell r="K197">
            <v>0</v>
          </cell>
          <cell r="L197">
            <v>0</v>
          </cell>
          <cell r="M197">
            <v>84.86</v>
          </cell>
          <cell r="N197">
            <v>275.14</v>
          </cell>
          <cell r="O197">
            <v>0.24</v>
          </cell>
        </row>
        <row r="198">
          <cell r="A198" t="str">
            <v>100.03.00.124-5100.06</v>
          </cell>
          <cell r="B198" t="str">
            <v>100</v>
          </cell>
          <cell r="C198" t="str">
            <v>03</v>
          </cell>
          <cell r="D198" t="str">
            <v>00</v>
          </cell>
          <cell r="E198" t="str">
            <v>124</v>
          </cell>
          <cell r="F198" t="str">
            <v>5100.06</v>
          </cell>
          <cell r="G198" t="str">
            <v>Benefits Worker's Comp</v>
          </cell>
          <cell r="H198">
            <v>4430</v>
          </cell>
          <cell r="I198">
            <v>0</v>
          </cell>
          <cell r="J198">
            <v>4430</v>
          </cell>
          <cell r="K198">
            <v>0</v>
          </cell>
          <cell r="L198">
            <v>0</v>
          </cell>
          <cell r="M198">
            <v>0</v>
          </cell>
          <cell r="N198">
            <v>4430</v>
          </cell>
          <cell r="O198">
            <v>0</v>
          </cell>
        </row>
        <row r="199">
          <cell r="A199" t="str">
            <v>100.03.00.124-5100.07</v>
          </cell>
          <cell r="B199" t="str">
            <v>100</v>
          </cell>
          <cell r="C199" t="str">
            <v>03</v>
          </cell>
          <cell r="D199" t="str">
            <v>00</v>
          </cell>
          <cell r="E199" t="str">
            <v>124</v>
          </cell>
          <cell r="F199" t="str">
            <v>5100.07</v>
          </cell>
          <cell r="G199" t="str">
            <v>Benefits Long Term Disability</v>
          </cell>
          <cell r="H199">
            <v>800</v>
          </cell>
          <cell r="I199">
            <v>0</v>
          </cell>
          <cell r="J199">
            <v>800</v>
          </cell>
          <cell r="K199">
            <v>0</v>
          </cell>
          <cell r="L199">
            <v>0</v>
          </cell>
          <cell r="M199">
            <v>156.55000000000001</v>
          </cell>
          <cell r="N199">
            <v>643.45000000000005</v>
          </cell>
          <cell r="O199">
            <v>0.2</v>
          </cell>
        </row>
        <row r="200">
          <cell r="A200" t="str">
            <v>100.03.00.124-5100.08</v>
          </cell>
          <cell r="B200" t="str">
            <v>100</v>
          </cell>
          <cell r="C200" t="str">
            <v>03</v>
          </cell>
          <cell r="D200" t="str">
            <v>00</v>
          </cell>
          <cell r="E200" t="str">
            <v>124</v>
          </cell>
          <cell r="F200" t="str">
            <v>5100.08</v>
          </cell>
          <cell r="G200" t="str">
            <v>Benefits Deferred Compensation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 t="str">
            <v>+++</v>
          </cell>
        </row>
        <row r="201">
          <cell r="A201" t="str">
            <v>100.03.00.124-5100.09</v>
          </cell>
          <cell r="B201" t="str">
            <v>100</v>
          </cell>
          <cell r="C201" t="str">
            <v>03</v>
          </cell>
          <cell r="D201" t="str">
            <v>00</v>
          </cell>
          <cell r="E201" t="str">
            <v>124</v>
          </cell>
          <cell r="F201" t="str">
            <v>5100.09</v>
          </cell>
          <cell r="G201" t="str">
            <v>Benefits Unemployment Insurance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 t="str">
            <v>+++</v>
          </cell>
        </row>
        <row r="202">
          <cell r="A202" t="str">
            <v>100.03.00.124-5100.11</v>
          </cell>
          <cell r="B202" t="str">
            <v>100</v>
          </cell>
          <cell r="C202" t="str">
            <v>03</v>
          </cell>
          <cell r="D202" t="str">
            <v>00</v>
          </cell>
          <cell r="E202" t="str">
            <v>124</v>
          </cell>
          <cell r="F202" t="str">
            <v>5100.11</v>
          </cell>
          <cell r="G202" t="str">
            <v>Benefits Medicare</v>
          </cell>
          <cell r="H202">
            <v>2300</v>
          </cell>
          <cell r="I202">
            <v>0</v>
          </cell>
          <cell r="J202">
            <v>2300</v>
          </cell>
          <cell r="K202">
            <v>0</v>
          </cell>
          <cell r="L202">
            <v>0</v>
          </cell>
          <cell r="M202">
            <v>703.29</v>
          </cell>
          <cell r="N202">
            <v>1596.71</v>
          </cell>
          <cell r="O202">
            <v>0.31</v>
          </cell>
        </row>
        <row r="203">
          <cell r="A203" t="str">
            <v>100.03.00.124-5100.12</v>
          </cell>
          <cell r="B203" t="str">
            <v>100</v>
          </cell>
          <cell r="C203" t="str">
            <v>03</v>
          </cell>
          <cell r="D203" t="str">
            <v>00</v>
          </cell>
          <cell r="E203" t="str">
            <v>124</v>
          </cell>
          <cell r="F203" t="str">
            <v>5100.12</v>
          </cell>
          <cell r="G203" t="str">
            <v>Benefits Annual Physical Exam</v>
          </cell>
          <cell r="H203">
            <v>25</v>
          </cell>
          <cell r="I203">
            <v>0</v>
          </cell>
          <cell r="J203">
            <v>25</v>
          </cell>
          <cell r="K203">
            <v>0</v>
          </cell>
          <cell r="L203">
            <v>0</v>
          </cell>
          <cell r="M203">
            <v>0</v>
          </cell>
          <cell r="N203">
            <v>25</v>
          </cell>
          <cell r="O203">
            <v>0</v>
          </cell>
        </row>
        <row r="204">
          <cell r="A204" t="str">
            <v>100.03.00.124-5100.15</v>
          </cell>
          <cell r="B204" t="str">
            <v>100</v>
          </cell>
          <cell r="C204" t="str">
            <v>03</v>
          </cell>
          <cell r="D204" t="str">
            <v>00</v>
          </cell>
          <cell r="E204" t="str">
            <v>124</v>
          </cell>
          <cell r="F204" t="str">
            <v>5100.15</v>
          </cell>
          <cell r="G204" t="str">
            <v>Benefits Cell Phone Allowance</v>
          </cell>
          <cell r="H204">
            <v>4320</v>
          </cell>
          <cell r="I204">
            <v>0</v>
          </cell>
          <cell r="J204">
            <v>4320</v>
          </cell>
          <cell r="K204">
            <v>0</v>
          </cell>
          <cell r="L204">
            <v>0</v>
          </cell>
          <cell r="M204">
            <v>360</v>
          </cell>
          <cell r="N204">
            <v>3960</v>
          </cell>
          <cell r="O204">
            <v>0.08</v>
          </cell>
        </row>
        <row r="205">
          <cell r="A205" t="str">
            <v>100.03.00.124-5100.17</v>
          </cell>
          <cell r="B205" t="str">
            <v>100</v>
          </cell>
          <cell r="C205" t="str">
            <v>03</v>
          </cell>
          <cell r="D205" t="str">
            <v>00</v>
          </cell>
          <cell r="E205" t="str">
            <v>124</v>
          </cell>
          <cell r="F205" t="str">
            <v>5100.17</v>
          </cell>
          <cell r="G205" t="str">
            <v>Benefits Other Post Employment Benefits</v>
          </cell>
          <cell r="H205">
            <v>4050</v>
          </cell>
          <cell r="I205">
            <v>0</v>
          </cell>
          <cell r="J205">
            <v>4050</v>
          </cell>
          <cell r="K205">
            <v>0</v>
          </cell>
          <cell r="L205">
            <v>0</v>
          </cell>
          <cell r="M205">
            <v>0</v>
          </cell>
          <cell r="N205">
            <v>4050</v>
          </cell>
          <cell r="O205">
            <v>0</v>
          </cell>
        </row>
        <row r="206">
          <cell r="A206" t="str">
            <v>100.03.00.124-6000.01</v>
          </cell>
          <cell r="B206" t="str">
            <v>100</v>
          </cell>
          <cell r="C206" t="str">
            <v>03</v>
          </cell>
          <cell r="D206" t="str">
            <v>00</v>
          </cell>
          <cell r="E206" t="str">
            <v>124</v>
          </cell>
          <cell r="F206" t="str">
            <v>6000.01</v>
          </cell>
          <cell r="G206" t="str">
            <v>Professional Services General</v>
          </cell>
          <cell r="H206">
            <v>50000</v>
          </cell>
          <cell r="I206">
            <v>0</v>
          </cell>
          <cell r="J206">
            <v>50000</v>
          </cell>
          <cell r="K206">
            <v>0</v>
          </cell>
          <cell r="L206">
            <v>2900</v>
          </cell>
          <cell r="M206">
            <v>24455.72</v>
          </cell>
          <cell r="N206">
            <v>22644.28</v>
          </cell>
          <cell r="O206">
            <v>0.55000000000000004</v>
          </cell>
        </row>
        <row r="207">
          <cell r="A207" t="str">
            <v>100.03.00.124-6000.18</v>
          </cell>
          <cell r="B207" t="str">
            <v>100</v>
          </cell>
          <cell r="C207" t="str">
            <v>03</v>
          </cell>
          <cell r="D207" t="str">
            <v>00</v>
          </cell>
          <cell r="E207" t="str">
            <v>124</v>
          </cell>
          <cell r="F207" t="str">
            <v>6000.18</v>
          </cell>
          <cell r="G207" t="str">
            <v>Professional Services Legal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 t="str">
            <v>+++</v>
          </cell>
        </row>
        <row r="208">
          <cell r="A208" t="str">
            <v>100.03.00.124-6200.01</v>
          </cell>
          <cell r="B208" t="str">
            <v>100</v>
          </cell>
          <cell r="C208" t="str">
            <v>03</v>
          </cell>
          <cell r="D208" t="str">
            <v>00</v>
          </cell>
          <cell r="E208" t="str">
            <v>124</v>
          </cell>
          <cell r="F208" t="str">
            <v>6200.01</v>
          </cell>
          <cell r="G208" t="str">
            <v>Supplies Office</v>
          </cell>
          <cell r="H208">
            <v>1000</v>
          </cell>
          <cell r="I208">
            <v>0</v>
          </cell>
          <cell r="J208">
            <v>1000</v>
          </cell>
          <cell r="K208">
            <v>0</v>
          </cell>
          <cell r="L208">
            <v>0</v>
          </cell>
          <cell r="M208">
            <v>116.99</v>
          </cell>
          <cell r="N208">
            <v>883.01</v>
          </cell>
          <cell r="O208">
            <v>0.12</v>
          </cell>
        </row>
        <row r="209">
          <cell r="A209" t="str">
            <v>100.03.00.124-6300.01</v>
          </cell>
          <cell r="B209" t="str">
            <v>100</v>
          </cell>
          <cell r="C209" t="str">
            <v>03</v>
          </cell>
          <cell r="D209" t="str">
            <v>00</v>
          </cell>
          <cell r="E209" t="str">
            <v>124</v>
          </cell>
          <cell r="F209" t="str">
            <v>6300.01</v>
          </cell>
          <cell r="G209" t="str">
            <v>Dues &amp; Subscriptions Memberships</v>
          </cell>
          <cell r="H209">
            <v>3675</v>
          </cell>
          <cell r="I209">
            <v>0</v>
          </cell>
          <cell r="J209">
            <v>3675</v>
          </cell>
          <cell r="K209">
            <v>0</v>
          </cell>
          <cell r="L209">
            <v>0</v>
          </cell>
          <cell r="M209">
            <v>0</v>
          </cell>
          <cell r="N209">
            <v>3675</v>
          </cell>
          <cell r="O209">
            <v>0</v>
          </cell>
        </row>
        <row r="210">
          <cell r="A210" t="str">
            <v>100.03.00.124-6500.04</v>
          </cell>
          <cell r="B210" t="str">
            <v>100</v>
          </cell>
          <cell r="C210" t="str">
            <v>03</v>
          </cell>
          <cell r="D210" t="str">
            <v>00</v>
          </cell>
          <cell r="E210" t="str">
            <v>124</v>
          </cell>
          <cell r="F210" t="str">
            <v>6500.04</v>
          </cell>
          <cell r="G210" t="str">
            <v>Claims &amp; Insurance Insurance Premiums</v>
          </cell>
          <cell r="H210">
            <v>5720</v>
          </cell>
          <cell r="I210">
            <v>0</v>
          </cell>
          <cell r="J210">
            <v>5720</v>
          </cell>
          <cell r="K210">
            <v>0</v>
          </cell>
          <cell r="L210">
            <v>0</v>
          </cell>
          <cell r="M210">
            <v>0</v>
          </cell>
          <cell r="N210">
            <v>5720</v>
          </cell>
          <cell r="O210">
            <v>0</v>
          </cell>
        </row>
        <row r="211">
          <cell r="A211" t="str">
            <v>100.03.00.124-6600.01</v>
          </cell>
          <cell r="B211" t="str">
            <v>100</v>
          </cell>
          <cell r="C211" t="str">
            <v>03</v>
          </cell>
          <cell r="D211" t="str">
            <v>00</v>
          </cell>
          <cell r="E211" t="str">
            <v>124</v>
          </cell>
          <cell r="F211" t="str">
            <v>6600.01</v>
          </cell>
          <cell r="G211" t="str">
            <v>Administrative Expenses Meetings</v>
          </cell>
          <cell r="H211">
            <v>1500</v>
          </cell>
          <cell r="I211">
            <v>0</v>
          </cell>
          <cell r="J211">
            <v>1500</v>
          </cell>
          <cell r="K211">
            <v>0</v>
          </cell>
          <cell r="L211">
            <v>0</v>
          </cell>
          <cell r="M211">
            <v>79</v>
          </cell>
          <cell r="N211">
            <v>1421</v>
          </cell>
          <cell r="O211">
            <v>0.05</v>
          </cell>
        </row>
        <row r="212">
          <cell r="A212" t="str">
            <v>100.03.00.124-6600.03</v>
          </cell>
          <cell r="B212" t="str">
            <v>100</v>
          </cell>
          <cell r="C212" t="str">
            <v>03</v>
          </cell>
          <cell r="D212" t="str">
            <v>00</v>
          </cell>
          <cell r="E212" t="str">
            <v>124</v>
          </cell>
          <cell r="F212" t="str">
            <v>6600.03</v>
          </cell>
          <cell r="G212" t="str">
            <v>Administrative Expenses Mileage Reimbursement</v>
          </cell>
          <cell r="H212">
            <v>500</v>
          </cell>
          <cell r="I212">
            <v>0</v>
          </cell>
          <cell r="J212">
            <v>500</v>
          </cell>
          <cell r="K212">
            <v>0</v>
          </cell>
          <cell r="L212">
            <v>0</v>
          </cell>
          <cell r="M212">
            <v>0</v>
          </cell>
          <cell r="N212">
            <v>500</v>
          </cell>
          <cell r="O212">
            <v>0</v>
          </cell>
        </row>
        <row r="213">
          <cell r="A213" t="str">
            <v>100.03.00.124-6600.04</v>
          </cell>
          <cell r="B213" t="str">
            <v>100</v>
          </cell>
          <cell r="C213" t="str">
            <v>03</v>
          </cell>
          <cell r="D213" t="str">
            <v>00</v>
          </cell>
          <cell r="E213" t="str">
            <v>124</v>
          </cell>
          <cell r="F213" t="str">
            <v>6600.04</v>
          </cell>
          <cell r="G213" t="str">
            <v>Administrative Expenses Training/Conferences</v>
          </cell>
          <cell r="H213">
            <v>9000</v>
          </cell>
          <cell r="I213">
            <v>0</v>
          </cell>
          <cell r="J213">
            <v>9000</v>
          </cell>
          <cell r="K213">
            <v>0</v>
          </cell>
          <cell r="L213">
            <v>0</v>
          </cell>
          <cell r="M213">
            <v>-3390.03</v>
          </cell>
          <cell r="N213">
            <v>12390.03</v>
          </cell>
          <cell r="O213">
            <v>-0.38</v>
          </cell>
        </row>
        <row r="214">
          <cell r="A214" t="str">
            <v>100.03.00.124-6600.24</v>
          </cell>
          <cell r="B214" t="str">
            <v>100</v>
          </cell>
          <cell r="C214" t="str">
            <v>03</v>
          </cell>
          <cell r="D214" t="str">
            <v>00</v>
          </cell>
          <cell r="E214" t="str">
            <v>124</v>
          </cell>
          <cell r="F214" t="str">
            <v>6600.24</v>
          </cell>
          <cell r="G214" t="str">
            <v>Administrative Expenses Marketing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1906.17</v>
          </cell>
          <cell r="N214">
            <v>-1906.17</v>
          </cell>
          <cell r="O214" t="str">
            <v>+++</v>
          </cell>
        </row>
        <row r="215">
          <cell r="A215" t="str">
            <v>100.03.00.124-6615.03</v>
          </cell>
          <cell r="B215" t="str">
            <v>100</v>
          </cell>
          <cell r="C215" t="str">
            <v>03</v>
          </cell>
          <cell r="D215" t="str">
            <v>00</v>
          </cell>
          <cell r="E215" t="str">
            <v>124</v>
          </cell>
          <cell r="F215" t="str">
            <v>6615.03</v>
          </cell>
          <cell r="G215" t="str">
            <v>Economic Development Programs Chamber of Commerce</v>
          </cell>
          <cell r="H215">
            <v>10000</v>
          </cell>
          <cell r="I215">
            <v>0</v>
          </cell>
          <cell r="J215">
            <v>10000</v>
          </cell>
          <cell r="K215">
            <v>0</v>
          </cell>
          <cell r="L215">
            <v>0</v>
          </cell>
          <cell r="M215">
            <v>10000</v>
          </cell>
          <cell r="N215">
            <v>0</v>
          </cell>
          <cell r="O215">
            <v>1</v>
          </cell>
        </row>
        <row r="216">
          <cell r="A216" t="str">
            <v>100.03.00.124-6615.04</v>
          </cell>
          <cell r="B216" t="str">
            <v>100</v>
          </cell>
          <cell r="C216" t="str">
            <v>03</v>
          </cell>
          <cell r="D216" t="str">
            <v>00</v>
          </cell>
          <cell r="E216" t="str">
            <v>124</v>
          </cell>
          <cell r="F216" t="str">
            <v>6615.04</v>
          </cell>
          <cell r="G216" t="str">
            <v>Economic Development Programs San Joaquin Partnership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 t="str">
            <v>+++</v>
          </cell>
        </row>
        <row r="217">
          <cell r="A217" t="str">
            <v>100.03.00.124-6615.05</v>
          </cell>
          <cell r="B217" t="str">
            <v>100</v>
          </cell>
          <cell r="C217" t="str">
            <v>03</v>
          </cell>
          <cell r="D217" t="str">
            <v>00</v>
          </cell>
          <cell r="E217" t="str">
            <v>124</v>
          </cell>
          <cell r="F217" t="str">
            <v>6615.05</v>
          </cell>
          <cell r="G217" t="str">
            <v>Economic Development Programs Facade Improvements</v>
          </cell>
          <cell r="H217">
            <v>15000</v>
          </cell>
          <cell r="I217">
            <v>0</v>
          </cell>
          <cell r="J217">
            <v>15000</v>
          </cell>
          <cell r="K217">
            <v>0</v>
          </cell>
          <cell r="L217">
            <v>0</v>
          </cell>
          <cell r="M217">
            <v>0</v>
          </cell>
          <cell r="N217">
            <v>15000</v>
          </cell>
          <cell r="O217">
            <v>0</v>
          </cell>
        </row>
        <row r="218">
          <cell r="A218" t="str">
            <v>100.03.00.124-6615.09</v>
          </cell>
          <cell r="B218" t="str">
            <v>100</v>
          </cell>
          <cell r="C218" t="str">
            <v>03</v>
          </cell>
          <cell r="D218" t="str">
            <v>00</v>
          </cell>
          <cell r="E218" t="str">
            <v>124</v>
          </cell>
          <cell r="F218" t="str">
            <v>6615.09</v>
          </cell>
          <cell r="G218" t="str">
            <v>Economic Development Programs SJCo Economic Development Agency</v>
          </cell>
          <cell r="H218">
            <v>6500</v>
          </cell>
          <cell r="I218">
            <v>0</v>
          </cell>
          <cell r="J218">
            <v>6500</v>
          </cell>
          <cell r="K218">
            <v>0</v>
          </cell>
          <cell r="L218">
            <v>0</v>
          </cell>
          <cell r="M218">
            <v>0</v>
          </cell>
          <cell r="N218">
            <v>6500</v>
          </cell>
          <cell r="O218">
            <v>0</v>
          </cell>
        </row>
        <row r="219">
          <cell r="A219" t="str">
            <v>100.03.00.124-6615.10</v>
          </cell>
          <cell r="B219" t="str">
            <v>100</v>
          </cell>
          <cell r="C219" t="str">
            <v>03</v>
          </cell>
          <cell r="D219" t="str">
            <v>00</v>
          </cell>
          <cell r="E219" t="str">
            <v>124</v>
          </cell>
          <cell r="F219" t="str">
            <v>6615.10</v>
          </cell>
          <cell r="G219" t="str">
            <v>Economic Development Programs Assistance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 t="str">
            <v>+++</v>
          </cell>
        </row>
        <row r="220">
          <cell r="A220" t="str">
            <v>100.03.00.124-8150.25</v>
          </cell>
          <cell r="B220" t="str">
            <v>100</v>
          </cell>
          <cell r="C220" t="str">
            <v>03</v>
          </cell>
          <cell r="D220" t="str">
            <v>00</v>
          </cell>
          <cell r="E220" t="str">
            <v>124</v>
          </cell>
          <cell r="F220" t="str">
            <v>8150.25</v>
          </cell>
          <cell r="G220" t="str">
            <v>Capital Improvements-Transportation McKinley/120 Interchange</v>
          </cell>
          <cell r="H220">
            <v>55000</v>
          </cell>
          <cell r="I220">
            <v>0</v>
          </cell>
          <cell r="J220">
            <v>55000</v>
          </cell>
          <cell r="K220">
            <v>0</v>
          </cell>
          <cell r="L220">
            <v>0</v>
          </cell>
          <cell r="M220">
            <v>0</v>
          </cell>
          <cell r="N220">
            <v>55000</v>
          </cell>
          <cell r="O220">
            <v>0</v>
          </cell>
        </row>
        <row r="221">
          <cell r="A221" t="str">
            <v>100.03.00.126-5000.01</v>
          </cell>
          <cell r="B221" t="str">
            <v>100</v>
          </cell>
          <cell r="C221" t="str">
            <v>03</v>
          </cell>
          <cell r="D221" t="str">
            <v>00</v>
          </cell>
          <cell r="E221" t="str">
            <v>126</v>
          </cell>
          <cell r="F221" t="str">
            <v>5000.01</v>
          </cell>
          <cell r="G221" t="str">
            <v>Salaries Regular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 t="str">
            <v>+++</v>
          </cell>
        </row>
        <row r="222">
          <cell r="A222" t="str">
            <v>100.03.00.126-5000.02</v>
          </cell>
          <cell r="B222" t="str">
            <v>100</v>
          </cell>
          <cell r="C222" t="str">
            <v>03</v>
          </cell>
          <cell r="D222" t="str">
            <v>00</v>
          </cell>
          <cell r="E222" t="str">
            <v>126</v>
          </cell>
          <cell r="F222" t="str">
            <v>5000.02</v>
          </cell>
          <cell r="G222" t="str">
            <v>Salaries Part Time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 t="str">
            <v>+++</v>
          </cell>
        </row>
        <row r="223">
          <cell r="A223" t="str">
            <v>100.03.00.126-5000.07</v>
          </cell>
          <cell r="B223" t="str">
            <v>100</v>
          </cell>
          <cell r="C223" t="str">
            <v>03</v>
          </cell>
          <cell r="D223" t="str">
            <v>00</v>
          </cell>
          <cell r="E223" t="str">
            <v>126</v>
          </cell>
          <cell r="F223" t="str">
            <v>5000.07</v>
          </cell>
          <cell r="G223" t="str">
            <v>Salaries Admin Leave Pay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 t="str">
            <v>+++</v>
          </cell>
        </row>
        <row r="224">
          <cell r="A224" t="str">
            <v>100.03.00.126-5000.08</v>
          </cell>
          <cell r="B224" t="str">
            <v>100</v>
          </cell>
          <cell r="C224" t="str">
            <v>03</v>
          </cell>
          <cell r="D224" t="str">
            <v>00</v>
          </cell>
          <cell r="E224" t="str">
            <v>126</v>
          </cell>
          <cell r="F224" t="str">
            <v>5000.08</v>
          </cell>
          <cell r="G224" t="str">
            <v>Salaries Longevity Pay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 t="str">
            <v>+++</v>
          </cell>
        </row>
        <row r="225">
          <cell r="A225" t="str">
            <v>100.03.00.126-5000.10</v>
          </cell>
          <cell r="B225" t="str">
            <v>100</v>
          </cell>
          <cell r="C225" t="str">
            <v>03</v>
          </cell>
          <cell r="D225" t="str">
            <v>00</v>
          </cell>
          <cell r="E225" t="str">
            <v>126</v>
          </cell>
          <cell r="F225" t="str">
            <v>5000.10</v>
          </cell>
          <cell r="G225" t="str">
            <v>Salaries Furloughs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 t="str">
            <v>+++</v>
          </cell>
        </row>
        <row r="226">
          <cell r="A226" t="str">
            <v>100.03.00.126-5000.11</v>
          </cell>
          <cell r="B226" t="str">
            <v>100</v>
          </cell>
          <cell r="C226" t="str">
            <v>03</v>
          </cell>
          <cell r="D226" t="str">
            <v>00</v>
          </cell>
          <cell r="E226" t="str">
            <v>126</v>
          </cell>
          <cell r="F226" t="str">
            <v>5000.11</v>
          </cell>
          <cell r="G226" t="str">
            <v>Salaries Worker's Comp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 t="str">
            <v>+++</v>
          </cell>
        </row>
        <row r="227">
          <cell r="A227" t="str">
            <v>100.03.00.126-5000.12</v>
          </cell>
          <cell r="B227" t="str">
            <v>100</v>
          </cell>
          <cell r="C227" t="str">
            <v>03</v>
          </cell>
          <cell r="D227" t="str">
            <v>00</v>
          </cell>
          <cell r="E227" t="str">
            <v>126</v>
          </cell>
          <cell r="F227" t="str">
            <v>5000.12</v>
          </cell>
          <cell r="G227" t="str">
            <v>Salaries Compensated Absences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 t="str">
            <v>+++</v>
          </cell>
        </row>
        <row r="228">
          <cell r="A228" t="str">
            <v>100.03.00.126-5000.99</v>
          </cell>
          <cell r="B228" t="str">
            <v>100</v>
          </cell>
          <cell r="C228" t="str">
            <v>03</v>
          </cell>
          <cell r="D228" t="str">
            <v>00</v>
          </cell>
          <cell r="E228" t="str">
            <v>126</v>
          </cell>
          <cell r="F228" t="str">
            <v>5000.99</v>
          </cell>
          <cell r="G228" t="str">
            <v>Salaries New Personnel Requests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 t="str">
            <v>+++</v>
          </cell>
        </row>
        <row r="229">
          <cell r="A229" t="str">
            <v>100.03.00.126-5100.00</v>
          </cell>
          <cell r="B229" t="str">
            <v>100</v>
          </cell>
          <cell r="C229" t="str">
            <v>03</v>
          </cell>
          <cell r="D229" t="str">
            <v>00</v>
          </cell>
          <cell r="E229" t="str">
            <v>126</v>
          </cell>
          <cell r="F229" t="str">
            <v>5100.00</v>
          </cell>
          <cell r="G229" t="str">
            <v>Benefits PERS Pool Liability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 t="str">
            <v>+++</v>
          </cell>
        </row>
        <row r="230">
          <cell r="A230" t="str">
            <v>100.03.00.126-5100.01</v>
          </cell>
          <cell r="B230" t="str">
            <v>100</v>
          </cell>
          <cell r="C230" t="str">
            <v>03</v>
          </cell>
          <cell r="D230" t="str">
            <v>00</v>
          </cell>
          <cell r="E230" t="str">
            <v>126</v>
          </cell>
          <cell r="F230" t="str">
            <v>5100.01</v>
          </cell>
          <cell r="G230" t="str">
            <v>Benefits Retirement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 t="str">
            <v>+++</v>
          </cell>
        </row>
        <row r="231">
          <cell r="A231" t="str">
            <v>100.03.00.126-5100.02</v>
          </cell>
          <cell r="B231" t="str">
            <v>100</v>
          </cell>
          <cell r="C231" t="str">
            <v>03</v>
          </cell>
          <cell r="D231" t="str">
            <v>00</v>
          </cell>
          <cell r="E231" t="str">
            <v>126</v>
          </cell>
          <cell r="F231" t="str">
            <v>5100.02</v>
          </cell>
          <cell r="G231" t="str">
            <v>Benefits Health Insurance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 t="str">
            <v>+++</v>
          </cell>
        </row>
        <row r="232">
          <cell r="A232" t="str">
            <v>100.03.00.126-5100.03</v>
          </cell>
          <cell r="B232" t="str">
            <v>100</v>
          </cell>
          <cell r="C232" t="str">
            <v>03</v>
          </cell>
          <cell r="D232" t="str">
            <v>00</v>
          </cell>
          <cell r="E232" t="str">
            <v>126</v>
          </cell>
          <cell r="F232" t="str">
            <v>5100.03</v>
          </cell>
          <cell r="G232" t="str">
            <v>Benefits Dental Insurance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 t="str">
            <v>+++</v>
          </cell>
        </row>
        <row r="233">
          <cell r="A233" t="str">
            <v>100.03.00.126-5100.04</v>
          </cell>
          <cell r="B233" t="str">
            <v>100</v>
          </cell>
          <cell r="C233" t="str">
            <v>03</v>
          </cell>
          <cell r="D233" t="str">
            <v>00</v>
          </cell>
          <cell r="E233" t="str">
            <v>126</v>
          </cell>
          <cell r="F233" t="str">
            <v>5100.04</v>
          </cell>
          <cell r="G233" t="str">
            <v>Benefits Vision Insurance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 t="str">
            <v>+++</v>
          </cell>
        </row>
        <row r="234">
          <cell r="A234" t="str">
            <v>100.03.00.126-5100.05</v>
          </cell>
          <cell r="B234" t="str">
            <v>100</v>
          </cell>
          <cell r="C234" t="str">
            <v>03</v>
          </cell>
          <cell r="D234" t="str">
            <v>00</v>
          </cell>
          <cell r="E234" t="str">
            <v>126</v>
          </cell>
          <cell r="F234" t="str">
            <v>5100.05</v>
          </cell>
          <cell r="G234" t="str">
            <v>Benefits Life Insurance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 t="str">
            <v>+++</v>
          </cell>
        </row>
        <row r="235">
          <cell r="A235" t="str">
            <v>100.03.00.126-5100.06</v>
          </cell>
          <cell r="B235" t="str">
            <v>100</v>
          </cell>
          <cell r="C235" t="str">
            <v>03</v>
          </cell>
          <cell r="D235" t="str">
            <v>00</v>
          </cell>
          <cell r="E235" t="str">
            <v>126</v>
          </cell>
          <cell r="F235" t="str">
            <v>5100.06</v>
          </cell>
          <cell r="G235" t="str">
            <v>Benefits Worker's Comp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 t="str">
            <v>+++</v>
          </cell>
        </row>
        <row r="236">
          <cell r="A236" t="str">
            <v>100.03.00.126-5100.07</v>
          </cell>
          <cell r="B236" t="str">
            <v>100</v>
          </cell>
          <cell r="C236" t="str">
            <v>03</v>
          </cell>
          <cell r="D236" t="str">
            <v>00</v>
          </cell>
          <cell r="E236" t="str">
            <v>126</v>
          </cell>
          <cell r="F236" t="str">
            <v>5100.07</v>
          </cell>
          <cell r="G236" t="str">
            <v>Benefits Long Term Disability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 t="str">
            <v>+++</v>
          </cell>
        </row>
        <row r="237">
          <cell r="A237" t="str">
            <v>100.03.00.126-5100.08</v>
          </cell>
          <cell r="B237" t="str">
            <v>100</v>
          </cell>
          <cell r="C237" t="str">
            <v>03</v>
          </cell>
          <cell r="D237" t="str">
            <v>00</v>
          </cell>
          <cell r="E237" t="str">
            <v>126</v>
          </cell>
          <cell r="F237" t="str">
            <v>5100.08</v>
          </cell>
          <cell r="G237" t="str">
            <v>Benefits Deferred Compensation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 t="str">
            <v>+++</v>
          </cell>
        </row>
        <row r="238">
          <cell r="A238" t="str">
            <v>100.03.00.126-5100.09</v>
          </cell>
          <cell r="B238" t="str">
            <v>100</v>
          </cell>
          <cell r="C238" t="str">
            <v>03</v>
          </cell>
          <cell r="D238" t="str">
            <v>00</v>
          </cell>
          <cell r="E238" t="str">
            <v>126</v>
          </cell>
          <cell r="F238" t="str">
            <v>5100.09</v>
          </cell>
          <cell r="G238" t="str">
            <v>Benefits Unemployment Insurance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 t="str">
            <v>+++</v>
          </cell>
        </row>
        <row r="239">
          <cell r="A239" t="str">
            <v>100.03.00.126-5100.11</v>
          </cell>
          <cell r="B239" t="str">
            <v>100</v>
          </cell>
          <cell r="C239" t="str">
            <v>03</v>
          </cell>
          <cell r="D239" t="str">
            <v>00</v>
          </cell>
          <cell r="E239" t="str">
            <v>126</v>
          </cell>
          <cell r="F239" t="str">
            <v>5100.11</v>
          </cell>
          <cell r="G239" t="str">
            <v>Benefits Medicare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 t="str">
            <v>+++</v>
          </cell>
        </row>
        <row r="240">
          <cell r="A240" t="str">
            <v>100.03.00.126-5100.12</v>
          </cell>
          <cell r="B240" t="str">
            <v>100</v>
          </cell>
          <cell r="C240" t="str">
            <v>03</v>
          </cell>
          <cell r="D240" t="str">
            <v>00</v>
          </cell>
          <cell r="E240" t="str">
            <v>126</v>
          </cell>
          <cell r="F240" t="str">
            <v>5100.12</v>
          </cell>
          <cell r="G240" t="str">
            <v>Benefits Annual Physical Exam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 t="str">
            <v>+++</v>
          </cell>
        </row>
        <row r="241">
          <cell r="A241" t="str">
            <v>100.03.00.126-5100.15</v>
          </cell>
          <cell r="B241" t="str">
            <v>100</v>
          </cell>
          <cell r="C241" t="str">
            <v>03</v>
          </cell>
          <cell r="D241" t="str">
            <v>00</v>
          </cell>
          <cell r="E241" t="str">
            <v>126</v>
          </cell>
          <cell r="F241" t="str">
            <v>5100.15</v>
          </cell>
          <cell r="G241" t="str">
            <v>Benefits Cell Phone Allowance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 t="str">
            <v>+++</v>
          </cell>
        </row>
        <row r="242">
          <cell r="A242" t="str">
            <v>100.03.00.126-6000.01</v>
          </cell>
          <cell r="B242" t="str">
            <v>100</v>
          </cell>
          <cell r="C242" t="str">
            <v>03</v>
          </cell>
          <cell r="D242" t="str">
            <v>00</v>
          </cell>
          <cell r="E242" t="str">
            <v>126</v>
          </cell>
          <cell r="F242" t="str">
            <v>6000.01</v>
          </cell>
          <cell r="G242" t="str">
            <v>Professional Services General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 t="str">
            <v>+++</v>
          </cell>
        </row>
        <row r="243">
          <cell r="A243" t="str">
            <v>100.03.00.126-6200.01</v>
          </cell>
          <cell r="B243" t="str">
            <v>100</v>
          </cell>
          <cell r="C243" t="str">
            <v>03</v>
          </cell>
          <cell r="D243" t="str">
            <v>00</v>
          </cell>
          <cell r="E243" t="str">
            <v>126</v>
          </cell>
          <cell r="F243" t="str">
            <v>6200.01</v>
          </cell>
          <cell r="G243" t="str">
            <v>Supplies Office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 t="str">
            <v>+++</v>
          </cell>
        </row>
        <row r="244">
          <cell r="A244" t="str">
            <v>100.03.00.126-6300.01</v>
          </cell>
          <cell r="B244" t="str">
            <v>100</v>
          </cell>
          <cell r="C244" t="str">
            <v>03</v>
          </cell>
          <cell r="D244" t="str">
            <v>00</v>
          </cell>
          <cell r="E244" t="str">
            <v>126</v>
          </cell>
          <cell r="F244" t="str">
            <v>6300.01</v>
          </cell>
          <cell r="G244" t="str">
            <v>Dues &amp; Subscriptions Memberships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 t="str">
            <v>+++</v>
          </cell>
        </row>
        <row r="245">
          <cell r="A245" t="str">
            <v>100.03.00.126-6500.04</v>
          </cell>
          <cell r="B245" t="str">
            <v>100</v>
          </cell>
          <cell r="C245" t="str">
            <v>03</v>
          </cell>
          <cell r="D245" t="str">
            <v>00</v>
          </cell>
          <cell r="E245" t="str">
            <v>126</v>
          </cell>
          <cell r="F245" t="str">
            <v>6500.04</v>
          </cell>
          <cell r="G245" t="str">
            <v>Claims &amp; Insurance Insurance Premiums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 t="str">
            <v>+++</v>
          </cell>
        </row>
        <row r="246">
          <cell r="A246" t="str">
            <v>100.03.00.126-6600.01</v>
          </cell>
          <cell r="B246" t="str">
            <v>100</v>
          </cell>
          <cell r="C246" t="str">
            <v>03</v>
          </cell>
          <cell r="D246" t="str">
            <v>00</v>
          </cell>
          <cell r="E246" t="str">
            <v>126</v>
          </cell>
          <cell r="F246" t="str">
            <v>6600.01</v>
          </cell>
          <cell r="G246" t="str">
            <v>Administrative Expenses Meetings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 t="str">
            <v>+++</v>
          </cell>
        </row>
        <row r="247">
          <cell r="A247" t="str">
            <v>100.03.00.126-6600.03</v>
          </cell>
          <cell r="B247" t="str">
            <v>100</v>
          </cell>
          <cell r="C247" t="str">
            <v>03</v>
          </cell>
          <cell r="D247" t="str">
            <v>00</v>
          </cell>
          <cell r="E247" t="str">
            <v>126</v>
          </cell>
          <cell r="F247" t="str">
            <v>6600.03</v>
          </cell>
          <cell r="G247" t="str">
            <v>Administrative Expenses Mileage Reimbursement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 t="str">
            <v>+++</v>
          </cell>
        </row>
        <row r="248">
          <cell r="A248" t="str">
            <v>100.03.00.126-6600.04</v>
          </cell>
          <cell r="B248" t="str">
            <v>100</v>
          </cell>
          <cell r="C248" t="str">
            <v>03</v>
          </cell>
          <cell r="D248" t="str">
            <v>00</v>
          </cell>
          <cell r="E248" t="str">
            <v>126</v>
          </cell>
          <cell r="F248" t="str">
            <v>6600.04</v>
          </cell>
          <cell r="G248" t="str">
            <v>Administrative Expenses Training/Conferences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 t="str">
            <v>+++</v>
          </cell>
        </row>
        <row r="249">
          <cell r="A249" t="str">
            <v>100.03.00.126-6600.14</v>
          </cell>
          <cell r="B249" t="str">
            <v>100</v>
          </cell>
          <cell r="C249" t="str">
            <v>03</v>
          </cell>
          <cell r="D249" t="str">
            <v>00</v>
          </cell>
          <cell r="E249" t="str">
            <v>126</v>
          </cell>
          <cell r="F249" t="str">
            <v>6600.14</v>
          </cell>
          <cell r="G249" t="str">
            <v>Administrative Expenses Filing/Recording Fee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 t="str">
            <v>+++</v>
          </cell>
        </row>
        <row r="250">
          <cell r="A250" t="str">
            <v>100.04.00.130-5000.01</v>
          </cell>
          <cell r="B250" t="str">
            <v>100</v>
          </cell>
          <cell r="C250" t="str">
            <v>04</v>
          </cell>
          <cell r="D250" t="str">
            <v>00</v>
          </cell>
          <cell r="E250" t="str">
            <v>130</v>
          </cell>
          <cell r="F250" t="str">
            <v>5000.01</v>
          </cell>
          <cell r="G250" t="str">
            <v>Salaries Regular</v>
          </cell>
          <cell r="H250">
            <v>316416</v>
          </cell>
          <cell r="I250">
            <v>0</v>
          </cell>
          <cell r="J250">
            <v>316416</v>
          </cell>
          <cell r="K250">
            <v>0</v>
          </cell>
          <cell r="L250">
            <v>0</v>
          </cell>
          <cell r="M250">
            <v>74445.039999999994</v>
          </cell>
          <cell r="N250">
            <v>241970.96</v>
          </cell>
          <cell r="O250">
            <v>0.24</v>
          </cell>
        </row>
        <row r="251">
          <cell r="A251" t="str">
            <v>100.04.00.130-5000.02</v>
          </cell>
          <cell r="B251" t="str">
            <v>100</v>
          </cell>
          <cell r="C251" t="str">
            <v>04</v>
          </cell>
          <cell r="D251" t="str">
            <v>00</v>
          </cell>
          <cell r="E251" t="str">
            <v>130</v>
          </cell>
          <cell r="F251" t="str">
            <v>5000.02</v>
          </cell>
          <cell r="G251" t="str">
            <v>Salaries Part Time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 t="str">
            <v>+++</v>
          </cell>
        </row>
        <row r="252">
          <cell r="A252" t="str">
            <v>100.04.00.130-5000.03</v>
          </cell>
          <cell r="B252" t="str">
            <v>100</v>
          </cell>
          <cell r="C252" t="str">
            <v>04</v>
          </cell>
          <cell r="D252" t="str">
            <v>00</v>
          </cell>
          <cell r="E252" t="str">
            <v>130</v>
          </cell>
          <cell r="F252" t="str">
            <v>5000.03</v>
          </cell>
          <cell r="G252" t="str">
            <v>Salaries Overtime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 t="str">
            <v>+++</v>
          </cell>
        </row>
        <row r="253">
          <cell r="A253" t="str">
            <v>100.04.00.130-5000.06</v>
          </cell>
          <cell r="B253" t="str">
            <v>100</v>
          </cell>
          <cell r="C253" t="str">
            <v>04</v>
          </cell>
          <cell r="D253" t="str">
            <v>00</v>
          </cell>
          <cell r="E253" t="str">
            <v>130</v>
          </cell>
          <cell r="F253" t="str">
            <v>5000.06</v>
          </cell>
          <cell r="G253" t="str">
            <v>Salaries Out of Class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1306.33</v>
          </cell>
          <cell r="N253">
            <v>-1306.33</v>
          </cell>
          <cell r="O253" t="str">
            <v>+++</v>
          </cell>
        </row>
        <row r="254">
          <cell r="A254" t="str">
            <v>100.04.00.130-5000.07</v>
          </cell>
          <cell r="B254" t="str">
            <v>100</v>
          </cell>
          <cell r="C254" t="str">
            <v>04</v>
          </cell>
          <cell r="D254" t="str">
            <v>00</v>
          </cell>
          <cell r="E254" t="str">
            <v>130</v>
          </cell>
          <cell r="F254" t="str">
            <v>5000.07</v>
          </cell>
          <cell r="G254" t="str">
            <v>Salaries Admin Leave Pay</v>
          </cell>
          <cell r="H254">
            <v>4440</v>
          </cell>
          <cell r="I254">
            <v>0</v>
          </cell>
          <cell r="J254">
            <v>4440</v>
          </cell>
          <cell r="K254">
            <v>0</v>
          </cell>
          <cell r="L254">
            <v>0</v>
          </cell>
          <cell r="M254">
            <v>0</v>
          </cell>
          <cell r="N254">
            <v>4440</v>
          </cell>
          <cell r="O254">
            <v>0</v>
          </cell>
        </row>
        <row r="255">
          <cell r="A255" t="str">
            <v>100.04.00.130-5000.08</v>
          </cell>
          <cell r="B255" t="str">
            <v>100</v>
          </cell>
          <cell r="C255" t="str">
            <v>04</v>
          </cell>
          <cell r="D255" t="str">
            <v>00</v>
          </cell>
          <cell r="E255" t="str">
            <v>130</v>
          </cell>
          <cell r="F255" t="str">
            <v>5000.08</v>
          </cell>
          <cell r="G255" t="str">
            <v>Salaries Longevity Pay</v>
          </cell>
          <cell r="H255">
            <v>3085</v>
          </cell>
          <cell r="I255">
            <v>0</v>
          </cell>
          <cell r="J255">
            <v>3085</v>
          </cell>
          <cell r="K255">
            <v>0</v>
          </cell>
          <cell r="L255">
            <v>0</v>
          </cell>
          <cell r="M255">
            <v>0</v>
          </cell>
          <cell r="N255">
            <v>3085</v>
          </cell>
          <cell r="O255">
            <v>0</v>
          </cell>
        </row>
        <row r="256">
          <cell r="A256" t="str">
            <v>100.04.00.130-5000.10</v>
          </cell>
          <cell r="B256" t="str">
            <v>100</v>
          </cell>
          <cell r="C256" t="str">
            <v>04</v>
          </cell>
          <cell r="D256" t="str">
            <v>00</v>
          </cell>
          <cell r="E256" t="str">
            <v>130</v>
          </cell>
          <cell r="F256" t="str">
            <v>5000.10</v>
          </cell>
          <cell r="G256" t="str">
            <v>Salaries Furloughs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 t="str">
            <v>+++</v>
          </cell>
        </row>
        <row r="257">
          <cell r="A257" t="str">
            <v>100.04.00.130-5000.11</v>
          </cell>
          <cell r="B257" t="str">
            <v>100</v>
          </cell>
          <cell r="C257" t="str">
            <v>04</v>
          </cell>
          <cell r="D257" t="str">
            <v>00</v>
          </cell>
          <cell r="E257" t="str">
            <v>130</v>
          </cell>
          <cell r="F257" t="str">
            <v>5000.11</v>
          </cell>
          <cell r="G257" t="str">
            <v>Salaries Worker's Comp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 t="str">
            <v>+++</v>
          </cell>
        </row>
        <row r="258">
          <cell r="A258" t="str">
            <v>100.04.00.130-5000.12</v>
          </cell>
          <cell r="B258" t="str">
            <v>100</v>
          </cell>
          <cell r="C258" t="str">
            <v>04</v>
          </cell>
          <cell r="D258" t="str">
            <v>00</v>
          </cell>
          <cell r="E258" t="str">
            <v>130</v>
          </cell>
          <cell r="F258" t="str">
            <v>5000.12</v>
          </cell>
          <cell r="G258" t="str">
            <v>Salaries Compensated Absences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 t="str">
            <v>+++</v>
          </cell>
        </row>
        <row r="259">
          <cell r="A259" t="str">
            <v>100.04.00.130-5000.99</v>
          </cell>
          <cell r="B259" t="str">
            <v>100</v>
          </cell>
          <cell r="C259" t="str">
            <v>04</v>
          </cell>
          <cell r="D259" t="str">
            <v>00</v>
          </cell>
          <cell r="E259" t="str">
            <v>130</v>
          </cell>
          <cell r="F259" t="str">
            <v>5000.99</v>
          </cell>
          <cell r="G259" t="str">
            <v>Salaries New Personnel Requests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 t="str">
            <v>+++</v>
          </cell>
        </row>
        <row r="260">
          <cell r="A260" t="str">
            <v>100.04.00.130-5100.00</v>
          </cell>
          <cell r="B260" t="str">
            <v>100</v>
          </cell>
          <cell r="C260" t="str">
            <v>04</v>
          </cell>
          <cell r="D260" t="str">
            <v>00</v>
          </cell>
          <cell r="E260" t="str">
            <v>130</v>
          </cell>
          <cell r="F260" t="str">
            <v>5100.00</v>
          </cell>
          <cell r="G260" t="str">
            <v>Benefits PERS Pool Liability</v>
          </cell>
          <cell r="H260">
            <v>59280</v>
          </cell>
          <cell r="I260">
            <v>0</v>
          </cell>
          <cell r="J260">
            <v>59280</v>
          </cell>
          <cell r="K260">
            <v>0</v>
          </cell>
          <cell r="L260">
            <v>0</v>
          </cell>
          <cell r="M260">
            <v>13030.69</v>
          </cell>
          <cell r="N260">
            <v>46249.31</v>
          </cell>
          <cell r="O260">
            <v>0.22</v>
          </cell>
        </row>
        <row r="261">
          <cell r="A261" t="str">
            <v>100.04.00.130-5100.01</v>
          </cell>
          <cell r="B261" t="str">
            <v>100</v>
          </cell>
          <cell r="C261" t="str">
            <v>04</v>
          </cell>
          <cell r="D261" t="str">
            <v>00</v>
          </cell>
          <cell r="E261" t="str">
            <v>130</v>
          </cell>
          <cell r="F261" t="str">
            <v>5100.01</v>
          </cell>
          <cell r="G261" t="str">
            <v>Benefits Retirement</v>
          </cell>
          <cell r="H261">
            <v>17960</v>
          </cell>
          <cell r="I261">
            <v>0</v>
          </cell>
          <cell r="J261">
            <v>17960</v>
          </cell>
          <cell r="K261">
            <v>0</v>
          </cell>
          <cell r="L261">
            <v>0</v>
          </cell>
          <cell r="M261">
            <v>4446.8900000000003</v>
          </cell>
          <cell r="N261">
            <v>13513.11</v>
          </cell>
          <cell r="O261">
            <v>0.25</v>
          </cell>
        </row>
        <row r="262">
          <cell r="A262" t="str">
            <v>100.04.00.130-5100.02</v>
          </cell>
          <cell r="B262" t="str">
            <v>100</v>
          </cell>
          <cell r="C262" t="str">
            <v>04</v>
          </cell>
          <cell r="D262" t="str">
            <v>00</v>
          </cell>
          <cell r="E262" t="str">
            <v>130</v>
          </cell>
          <cell r="F262" t="str">
            <v>5100.02</v>
          </cell>
          <cell r="G262" t="str">
            <v>Benefits Health Insurance</v>
          </cell>
          <cell r="H262">
            <v>41060</v>
          </cell>
          <cell r="I262">
            <v>0</v>
          </cell>
          <cell r="J262">
            <v>41060</v>
          </cell>
          <cell r="K262">
            <v>0</v>
          </cell>
          <cell r="L262">
            <v>0</v>
          </cell>
          <cell r="M262">
            <v>7107.96</v>
          </cell>
          <cell r="N262">
            <v>33952.04</v>
          </cell>
          <cell r="O262">
            <v>0.17</v>
          </cell>
        </row>
        <row r="263">
          <cell r="A263" t="str">
            <v>100.04.00.130-5100.03</v>
          </cell>
          <cell r="B263" t="str">
            <v>100</v>
          </cell>
          <cell r="C263" t="str">
            <v>04</v>
          </cell>
          <cell r="D263" t="str">
            <v>00</v>
          </cell>
          <cell r="E263" t="str">
            <v>130</v>
          </cell>
          <cell r="F263" t="str">
            <v>5100.03</v>
          </cell>
          <cell r="G263" t="str">
            <v>Benefits Dental Insurance</v>
          </cell>
          <cell r="H263">
            <v>4680</v>
          </cell>
          <cell r="I263">
            <v>0</v>
          </cell>
          <cell r="J263">
            <v>4680</v>
          </cell>
          <cell r="K263">
            <v>0</v>
          </cell>
          <cell r="L263">
            <v>0</v>
          </cell>
          <cell r="M263">
            <v>696.4</v>
          </cell>
          <cell r="N263">
            <v>3983.6</v>
          </cell>
          <cell r="O263">
            <v>0.15</v>
          </cell>
        </row>
        <row r="264">
          <cell r="A264" t="str">
            <v>100.04.00.130-5100.04</v>
          </cell>
          <cell r="B264" t="str">
            <v>100</v>
          </cell>
          <cell r="C264" t="str">
            <v>04</v>
          </cell>
          <cell r="D264" t="str">
            <v>00</v>
          </cell>
          <cell r="E264" t="str">
            <v>130</v>
          </cell>
          <cell r="F264" t="str">
            <v>5100.04</v>
          </cell>
          <cell r="G264" t="str">
            <v>Benefits Vision Insurance</v>
          </cell>
          <cell r="H264">
            <v>695</v>
          </cell>
          <cell r="I264">
            <v>0</v>
          </cell>
          <cell r="J264">
            <v>695</v>
          </cell>
          <cell r="K264">
            <v>0</v>
          </cell>
          <cell r="L264">
            <v>0</v>
          </cell>
          <cell r="M264">
            <v>114.98</v>
          </cell>
          <cell r="N264">
            <v>580.02</v>
          </cell>
          <cell r="O264">
            <v>0.17</v>
          </cell>
        </row>
        <row r="265">
          <cell r="A265" t="str">
            <v>100.04.00.130-5100.05</v>
          </cell>
          <cell r="B265" t="str">
            <v>100</v>
          </cell>
          <cell r="C265" t="str">
            <v>04</v>
          </cell>
          <cell r="D265" t="str">
            <v>00</v>
          </cell>
          <cell r="E265" t="str">
            <v>130</v>
          </cell>
          <cell r="F265" t="str">
            <v>5100.05</v>
          </cell>
          <cell r="G265" t="str">
            <v>Benefits Life Insurance</v>
          </cell>
          <cell r="H265">
            <v>520</v>
          </cell>
          <cell r="I265">
            <v>0</v>
          </cell>
          <cell r="J265">
            <v>520</v>
          </cell>
          <cell r="K265">
            <v>0</v>
          </cell>
          <cell r="L265">
            <v>0</v>
          </cell>
          <cell r="M265">
            <v>77.91</v>
          </cell>
          <cell r="N265">
            <v>442.09</v>
          </cell>
          <cell r="O265">
            <v>0.15</v>
          </cell>
        </row>
        <row r="266">
          <cell r="A266" t="str">
            <v>100.04.00.130-5100.06</v>
          </cell>
          <cell r="B266" t="str">
            <v>100</v>
          </cell>
          <cell r="C266" t="str">
            <v>04</v>
          </cell>
          <cell r="D266" t="str">
            <v>00</v>
          </cell>
          <cell r="E266" t="str">
            <v>130</v>
          </cell>
          <cell r="F266" t="str">
            <v>5100.06</v>
          </cell>
          <cell r="G266" t="str">
            <v>Benefits Worker's Comp</v>
          </cell>
          <cell r="H266">
            <v>9410</v>
          </cell>
          <cell r="I266">
            <v>0</v>
          </cell>
          <cell r="J266">
            <v>9410</v>
          </cell>
          <cell r="K266">
            <v>0</v>
          </cell>
          <cell r="L266">
            <v>0</v>
          </cell>
          <cell r="M266">
            <v>0</v>
          </cell>
          <cell r="N266">
            <v>9410</v>
          </cell>
          <cell r="O266">
            <v>0</v>
          </cell>
        </row>
        <row r="267">
          <cell r="A267" t="str">
            <v>100.04.00.130-5100.07</v>
          </cell>
          <cell r="B267" t="str">
            <v>100</v>
          </cell>
          <cell r="C267" t="str">
            <v>04</v>
          </cell>
          <cell r="D267" t="str">
            <v>00</v>
          </cell>
          <cell r="E267" t="str">
            <v>130</v>
          </cell>
          <cell r="F267" t="str">
            <v>5100.07</v>
          </cell>
          <cell r="G267" t="str">
            <v>Benefits Long Term Disability</v>
          </cell>
          <cell r="H267">
            <v>1510</v>
          </cell>
          <cell r="I267">
            <v>0</v>
          </cell>
          <cell r="J267">
            <v>1510</v>
          </cell>
          <cell r="K267">
            <v>0</v>
          </cell>
          <cell r="L267">
            <v>0</v>
          </cell>
          <cell r="M267">
            <v>214.58</v>
          </cell>
          <cell r="N267">
            <v>1295.42</v>
          </cell>
          <cell r="O267">
            <v>0.14000000000000001</v>
          </cell>
        </row>
        <row r="268">
          <cell r="A268" t="str">
            <v>100.04.00.130-5100.08</v>
          </cell>
          <cell r="B268" t="str">
            <v>100</v>
          </cell>
          <cell r="C268" t="str">
            <v>04</v>
          </cell>
          <cell r="D268" t="str">
            <v>00</v>
          </cell>
          <cell r="E268" t="str">
            <v>130</v>
          </cell>
          <cell r="F268" t="str">
            <v>5100.08</v>
          </cell>
          <cell r="G268" t="str">
            <v>Benefits Deferred Compensation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841.92</v>
          </cell>
          <cell r="N268">
            <v>-841.92</v>
          </cell>
          <cell r="O268" t="str">
            <v>+++</v>
          </cell>
        </row>
        <row r="269">
          <cell r="A269" t="str">
            <v>100.04.00.130-5100.09</v>
          </cell>
          <cell r="B269" t="str">
            <v>100</v>
          </cell>
          <cell r="C269" t="str">
            <v>04</v>
          </cell>
          <cell r="D269" t="str">
            <v>00</v>
          </cell>
          <cell r="E269" t="str">
            <v>130</v>
          </cell>
          <cell r="F269" t="str">
            <v>5100.09</v>
          </cell>
          <cell r="G269" t="str">
            <v>Benefits Unemployment Insurance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 t="str">
            <v>+++</v>
          </cell>
        </row>
        <row r="270">
          <cell r="A270" t="str">
            <v>100.04.00.130-5100.11</v>
          </cell>
          <cell r="B270" t="str">
            <v>100</v>
          </cell>
          <cell r="C270" t="str">
            <v>04</v>
          </cell>
          <cell r="D270" t="str">
            <v>00</v>
          </cell>
          <cell r="E270" t="str">
            <v>130</v>
          </cell>
          <cell r="F270" t="str">
            <v>5100.11</v>
          </cell>
          <cell r="G270" t="str">
            <v>Benefits Medicare</v>
          </cell>
          <cell r="H270">
            <v>4580</v>
          </cell>
          <cell r="I270">
            <v>0</v>
          </cell>
          <cell r="J270">
            <v>4580</v>
          </cell>
          <cell r="K270">
            <v>0</v>
          </cell>
          <cell r="L270">
            <v>0</v>
          </cell>
          <cell r="M270">
            <v>1108.76</v>
          </cell>
          <cell r="N270">
            <v>3471.24</v>
          </cell>
          <cell r="O270">
            <v>0.24</v>
          </cell>
        </row>
        <row r="271">
          <cell r="A271" t="str">
            <v>100.04.00.130-5100.12</v>
          </cell>
          <cell r="B271" t="str">
            <v>100</v>
          </cell>
          <cell r="C271" t="str">
            <v>04</v>
          </cell>
          <cell r="D271" t="str">
            <v>00</v>
          </cell>
          <cell r="E271" t="str">
            <v>130</v>
          </cell>
          <cell r="F271" t="str">
            <v>5100.12</v>
          </cell>
          <cell r="G271" t="str">
            <v>Benefits Annual Physical Exam</v>
          </cell>
          <cell r="H271">
            <v>25</v>
          </cell>
          <cell r="I271">
            <v>0</v>
          </cell>
          <cell r="J271">
            <v>25</v>
          </cell>
          <cell r="K271">
            <v>0</v>
          </cell>
          <cell r="L271">
            <v>0</v>
          </cell>
          <cell r="M271">
            <v>0</v>
          </cell>
          <cell r="N271">
            <v>25</v>
          </cell>
          <cell r="O271">
            <v>0</v>
          </cell>
        </row>
        <row r="272">
          <cell r="A272" t="str">
            <v>100.04.00.130-5100.15</v>
          </cell>
          <cell r="B272" t="str">
            <v>100</v>
          </cell>
          <cell r="C272" t="str">
            <v>04</v>
          </cell>
          <cell r="D272" t="str">
            <v>00</v>
          </cell>
          <cell r="E272" t="str">
            <v>130</v>
          </cell>
          <cell r="F272" t="str">
            <v>5100.15</v>
          </cell>
          <cell r="G272" t="str">
            <v>Benefits Cell Phone Allowance</v>
          </cell>
          <cell r="H272">
            <v>1120</v>
          </cell>
          <cell r="I272">
            <v>0</v>
          </cell>
          <cell r="J272">
            <v>1120</v>
          </cell>
          <cell r="K272">
            <v>0</v>
          </cell>
          <cell r="L272">
            <v>0</v>
          </cell>
          <cell r="M272">
            <v>456</v>
          </cell>
          <cell r="N272">
            <v>664</v>
          </cell>
          <cell r="O272">
            <v>0.41</v>
          </cell>
        </row>
        <row r="273">
          <cell r="A273" t="str">
            <v>100.04.00.130-5100.17</v>
          </cell>
          <cell r="B273" t="str">
            <v>100</v>
          </cell>
          <cell r="C273" t="str">
            <v>04</v>
          </cell>
          <cell r="D273" t="str">
            <v>00</v>
          </cell>
          <cell r="E273" t="str">
            <v>130</v>
          </cell>
          <cell r="F273" t="str">
            <v>5100.17</v>
          </cell>
          <cell r="G273" t="str">
            <v>Benefits Other Post Employment Benefits</v>
          </cell>
          <cell r="H273">
            <v>18300</v>
          </cell>
          <cell r="I273">
            <v>0</v>
          </cell>
          <cell r="J273">
            <v>18300</v>
          </cell>
          <cell r="K273">
            <v>0</v>
          </cell>
          <cell r="L273">
            <v>0</v>
          </cell>
          <cell r="M273">
            <v>3753</v>
          </cell>
          <cell r="N273">
            <v>14547</v>
          </cell>
          <cell r="O273">
            <v>0.21</v>
          </cell>
        </row>
        <row r="274">
          <cell r="A274" t="str">
            <v>100.04.00.130-6000.01</v>
          </cell>
          <cell r="B274" t="str">
            <v>100</v>
          </cell>
          <cell r="C274" t="str">
            <v>04</v>
          </cell>
          <cell r="D274" t="str">
            <v>00</v>
          </cell>
          <cell r="E274" t="str">
            <v>130</v>
          </cell>
          <cell r="F274" t="str">
            <v>6000.01</v>
          </cell>
          <cell r="G274" t="str">
            <v>Professional Services General</v>
          </cell>
          <cell r="H274">
            <v>100000</v>
          </cell>
          <cell r="I274">
            <v>0</v>
          </cell>
          <cell r="J274">
            <v>100000</v>
          </cell>
          <cell r="K274">
            <v>0</v>
          </cell>
          <cell r="L274">
            <v>0</v>
          </cell>
          <cell r="M274">
            <v>9718.1299999999992</v>
          </cell>
          <cell r="N274">
            <v>90281.87</v>
          </cell>
          <cell r="O274">
            <v>0.1</v>
          </cell>
        </row>
        <row r="275">
          <cell r="A275" t="str">
            <v>100.04.00.130-6000.12</v>
          </cell>
          <cell r="B275" t="str">
            <v>100</v>
          </cell>
          <cell r="C275" t="str">
            <v>04</v>
          </cell>
          <cell r="D275" t="str">
            <v>00</v>
          </cell>
          <cell r="E275" t="str">
            <v>130</v>
          </cell>
          <cell r="F275" t="str">
            <v>6000.12</v>
          </cell>
          <cell r="G275" t="str">
            <v>Professional Services Contract Services</v>
          </cell>
          <cell r="H275">
            <v>400</v>
          </cell>
          <cell r="I275">
            <v>0</v>
          </cell>
          <cell r="J275">
            <v>400</v>
          </cell>
          <cell r="K275">
            <v>0</v>
          </cell>
          <cell r="L275">
            <v>0</v>
          </cell>
          <cell r="M275">
            <v>0</v>
          </cell>
          <cell r="N275">
            <v>400</v>
          </cell>
          <cell r="O275">
            <v>0</v>
          </cell>
        </row>
        <row r="276">
          <cell r="A276" t="str">
            <v>100.04.00.130-6000.18</v>
          </cell>
          <cell r="B276" t="str">
            <v>100</v>
          </cell>
          <cell r="C276" t="str">
            <v>04</v>
          </cell>
          <cell r="D276" t="str">
            <v>00</v>
          </cell>
          <cell r="E276" t="str">
            <v>130</v>
          </cell>
          <cell r="F276" t="str">
            <v>6000.18</v>
          </cell>
          <cell r="G276" t="str">
            <v>Professional Services Legal</v>
          </cell>
          <cell r="H276">
            <v>250000</v>
          </cell>
          <cell r="I276">
            <v>0</v>
          </cell>
          <cell r="J276">
            <v>250000</v>
          </cell>
          <cell r="K276">
            <v>0</v>
          </cell>
          <cell r="L276">
            <v>0</v>
          </cell>
          <cell r="M276">
            <v>0</v>
          </cell>
          <cell r="N276">
            <v>250000</v>
          </cell>
          <cell r="O276">
            <v>0</v>
          </cell>
        </row>
        <row r="277">
          <cell r="A277" t="str">
            <v>100.04.00.130-6000.19</v>
          </cell>
          <cell r="B277" t="str">
            <v>100</v>
          </cell>
          <cell r="C277" t="str">
            <v>04</v>
          </cell>
          <cell r="D277" t="str">
            <v>00</v>
          </cell>
          <cell r="E277" t="str">
            <v>130</v>
          </cell>
          <cell r="F277" t="str">
            <v>6000.19</v>
          </cell>
          <cell r="G277" t="str">
            <v>Professional Services Labor Relations</v>
          </cell>
          <cell r="H277">
            <v>100000</v>
          </cell>
          <cell r="I277">
            <v>0</v>
          </cell>
          <cell r="J277">
            <v>100000</v>
          </cell>
          <cell r="K277">
            <v>0</v>
          </cell>
          <cell r="L277">
            <v>0</v>
          </cell>
          <cell r="M277">
            <v>6300</v>
          </cell>
          <cell r="N277">
            <v>93700</v>
          </cell>
          <cell r="O277">
            <v>0.06</v>
          </cell>
        </row>
        <row r="278">
          <cell r="A278" t="str">
            <v>100.04.00.130-6100.01</v>
          </cell>
          <cell r="B278" t="str">
            <v>100</v>
          </cell>
          <cell r="C278" t="str">
            <v>04</v>
          </cell>
          <cell r="D278" t="str">
            <v>00</v>
          </cell>
          <cell r="E278" t="str">
            <v>130</v>
          </cell>
          <cell r="F278" t="str">
            <v>6100.01</v>
          </cell>
          <cell r="G278" t="str">
            <v>Utilities Electric</v>
          </cell>
          <cell r="H278">
            <v>8000</v>
          </cell>
          <cell r="I278">
            <v>0</v>
          </cell>
          <cell r="J278">
            <v>8000</v>
          </cell>
          <cell r="K278">
            <v>0</v>
          </cell>
          <cell r="L278">
            <v>0</v>
          </cell>
          <cell r="M278">
            <v>1341.54</v>
          </cell>
          <cell r="N278">
            <v>6658.46</v>
          </cell>
          <cell r="O278">
            <v>0.17</v>
          </cell>
        </row>
        <row r="279">
          <cell r="A279" t="str">
            <v>100.04.00.130-6100.02</v>
          </cell>
          <cell r="B279" t="str">
            <v>100</v>
          </cell>
          <cell r="C279" t="str">
            <v>04</v>
          </cell>
          <cell r="D279" t="str">
            <v>00</v>
          </cell>
          <cell r="E279" t="str">
            <v>130</v>
          </cell>
          <cell r="F279" t="str">
            <v>6100.02</v>
          </cell>
          <cell r="G279" t="str">
            <v>Utilities Telephone</v>
          </cell>
          <cell r="H279">
            <v>850</v>
          </cell>
          <cell r="I279">
            <v>0</v>
          </cell>
          <cell r="J279">
            <v>850</v>
          </cell>
          <cell r="K279">
            <v>0</v>
          </cell>
          <cell r="L279">
            <v>0</v>
          </cell>
          <cell r="M279">
            <v>148.28</v>
          </cell>
          <cell r="N279">
            <v>701.72</v>
          </cell>
          <cell r="O279">
            <v>0.17</v>
          </cell>
        </row>
        <row r="280">
          <cell r="A280" t="str">
            <v>100.04.00.130-6100.03</v>
          </cell>
          <cell r="B280" t="str">
            <v>100</v>
          </cell>
          <cell r="C280" t="str">
            <v>04</v>
          </cell>
          <cell r="D280" t="str">
            <v>00</v>
          </cell>
          <cell r="E280" t="str">
            <v>130</v>
          </cell>
          <cell r="F280" t="str">
            <v>6100.03</v>
          </cell>
          <cell r="G280" t="str">
            <v>Utilities Data Transmission / ISP</v>
          </cell>
          <cell r="H280">
            <v>1200</v>
          </cell>
          <cell r="I280">
            <v>0</v>
          </cell>
          <cell r="J280">
            <v>1200</v>
          </cell>
          <cell r="K280">
            <v>0</v>
          </cell>
          <cell r="L280">
            <v>0</v>
          </cell>
          <cell r="M280">
            <v>162.36000000000001</v>
          </cell>
          <cell r="N280">
            <v>1037.6400000000001</v>
          </cell>
          <cell r="O280">
            <v>0.14000000000000001</v>
          </cell>
        </row>
        <row r="281">
          <cell r="A281" t="str">
            <v>100.04.00.130-6200.01</v>
          </cell>
          <cell r="B281" t="str">
            <v>100</v>
          </cell>
          <cell r="C281" t="str">
            <v>04</v>
          </cell>
          <cell r="D281" t="str">
            <v>00</v>
          </cell>
          <cell r="E281" t="str">
            <v>130</v>
          </cell>
          <cell r="F281" t="str">
            <v>6200.01</v>
          </cell>
          <cell r="G281" t="str">
            <v>Supplies Office</v>
          </cell>
          <cell r="H281">
            <v>3000</v>
          </cell>
          <cell r="I281">
            <v>0</v>
          </cell>
          <cell r="J281">
            <v>3000</v>
          </cell>
          <cell r="K281">
            <v>0</v>
          </cell>
          <cell r="L281">
            <v>0</v>
          </cell>
          <cell r="M281">
            <v>1070.1500000000001</v>
          </cell>
          <cell r="N281">
            <v>1929.85</v>
          </cell>
          <cell r="O281">
            <v>0.36</v>
          </cell>
        </row>
        <row r="282">
          <cell r="A282" t="str">
            <v>100.04.00.130-6200.02</v>
          </cell>
          <cell r="B282" t="str">
            <v>100</v>
          </cell>
          <cell r="C282" t="str">
            <v>04</v>
          </cell>
          <cell r="D282" t="str">
            <v>00</v>
          </cell>
          <cell r="E282" t="str">
            <v>130</v>
          </cell>
          <cell r="F282" t="str">
            <v>6200.02</v>
          </cell>
          <cell r="G282" t="str">
            <v>Supplies Special Department</v>
          </cell>
          <cell r="H282">
            <v>2630</v>
          </cell>
          <cell r="I282">
            <v>0</v>
          </cell>
          <cell r="J282">
            <v>2630</v>
          </cell>
          <cell r="K282">
            <v>0</v>
          </cell>
          <cell r="L282">
            <v>0</v>
          </cell>
          <cell r="M282">
            <v>1228.18</v>
          </cell>
          <cell r="N282">
            <v>1401.82</v>
          </cell>
          <cell r="O282">
            <v>0.47</v>
          </cell>
        </row>
        <row r="283">
          <cell r="A283" t="str">
            <v>100.04.00.130-6200.03</v>
          </cell>
          <cell r="B283" t="str">
            <v>100</v>
          </cell>
          <cell r="C283" t="str">
            <v>04</v>
          </cell>
          <cell r="D283" t="str">
            <v>00</v>
          </cell>
          <cell r="E283" t="str">
            <v>130</v>
          </cell>
          <cell r="F283" t="str">
            <v>6200.03</v>
          </cell>
          <cell r="G283" t="str">
            <v>Supplies Copier Maintenance &amp; Supplies</v>
          </cell>
          <cell r="H283">
            <v>1700</v>
          </cell>
          <cell r="I283">
            <v>0</v>
          </cell>
          <cell r="J283">
            <v>1700</v>
          </cell>
          <cell r="K283">
            <v>0</v>
          </cell>
          <cell r="L283">
            <v>0</v>
          </cell>
          <cell r="M283">
            <v>0</v>
          </cell>
          <cell r="N283">
            <v>1700</v>
          </cell>
          <cell r="O283">
            <v>0</v>
          </cell>
        </row>
        <row r="284">
          <cell r="A284" t="str">
            <v>100.04.00.130-6200.04</v>
          </cell>
          <cell r="B284" t="str">
            <v>100</v>
          </cell>
          <cell r="C284" t="str">
            <v>04</v>
          </cell>
          <cell r="D284" t="str">
            <v>00</v>
          </cell>
          <cell r="E284" t="str">
            <v>130</v>
          </cell>
          <cell r="F284" t="str">
            <v>6200.04</v>
          </cell>
          <cell r="G284" t="str">
            <v>Supplies Postage</v>
          </cell>
          <cell r="H284">
            <v>50</v>
          </cell>
          <cell r="I284">
            <v>0</v>
          </cell>
          <cell r="J284">
            <v>50</v>
          </cell>
          <cell r="K284">
            <v>0</v>
          </cell>
          <cell r="L284">
            <v>0</v>
          </cell>
          <cell r="M284">
            <v>136.32</v>
          </cell>
          <cell r="N284">
            <v>-86.32</v>
          </cell>
          <cell r="O284">
            <v>2.73</v>
          </cell>
        </row>
        <row r="285">
          <cell r="A285" t="str">
            <v>100.04.00.130-6200.09</v>
          </cell>
          <cell r="B285" t="str">
            <v>100</v>
          </cell>
          <cell r="C285" t="str">
            <v>04</v>
          </cell>
          <cell r="D285" t="str">
            <v>00</v>
          </cell>
          <cell r="E285" t="str">
            <v>130</v>
          </cell>
          <cell r="F285" t="str">
            <v>6200.09</v>
          </cell>
          <cell r="G285" t="str">
            <v>Supplies Data Processing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 t="str">
            <v>+++</v>
          </cell>
        </row>
        <row r="286">
          <cell r="A286" t="str">
            <v>100.04.00.130-6300.01</v>
          </cell>
          <cell r="B286" t="str">
            <v>100</v>
          </cell>
          <cell r="C286" t="str">
            <v>04</v>
          </cell>
          <cell r="D286" t="str">
            <v>00</v>
          </cell>
          <cell r="E286" t="str">
            <v>130</v>
          </cell>
          <cell r="F286" t="str">
            <v>6300.01</v>
          </cell>
          <cell r="G286" t="str">
            <v>Dues &amp; Subscriptions Memberships</v>
          </cell>
          <cell r="H286">
            <v>1500</v>
          </cell>
          <cell r="I286">
            <v>0</v>
          </cell>
          <cell r="J286">
            <v>1500</v>
          </cell>
          <cell r="K286">
            <v>0</v>
          </cell>
          <cell r="L286">
            <v>0</v>
          </cell>
          <cell r="M286">
            <v>0</v>
          </cell>
          <cell r="N286">
            <v>1500</v>
          </cell>
          <cell r="O286">
            <v>0</v>
          </cell>
        </row>
        <row r="287">
          <cell r="A287" t="str">
            <v>100.04.00.130-6300.02</v>
          </cell>
          <cell r="B287" t="str">
            <v>100</v>
          </cell>
          <cell r="C287" t="str">
            <v>04</v>
          </cell>
          <cell r="D287" t="str">
            <v>00</v>
          </cell>
          <cell r="E287" t="str">
            <v>130</v>
          </cell>
          <cell r="F287" t="str">
            <v>6300.02</v>
          </cell>
          <cell r="G287" t="str">
            <v>Dues &amp; Subscriptions Publications</v>
          </cell>
          <cell r="H287">
            <v>600</v>
          </cell>
          <cell r="I287">
            <v>0</v>
          </cell>
          <cell r="J287">
            <v>600</v>
          </cell>
          <cell r="K287">
            <v>0</v>
          </cell>
          <cell r="L287">
            <v>0</v>
          </cell>
          <cell r="M287">
            <v>578.16</v>
          </cell>
          <cell r="N287">
            <v>21.84</v>
          </cell>
          <cell r="O287">
            <v>0.96</v>
          </cell>
        </row>
        <row r="288">
          <cell r="A288" t="str">
            <v>100.04.00.130-6350.01</v>
          </cell>
          <cell r="B288" t="str">
            <v>100</v>
          </cell>
          <cell r="C288" t="str">
            <v>04</v>
          </cell>
          <cell r="D288" t="str">
            <v>00</v>
          </cell>
          <cell r="E288" t="str">
            <v>130</v>
          </cell>
          <cell r="F288" t="str">
            <v>6350.01</v>
          </cell>
          <cell r="G288" t="str">
            <v>Maintenance Agreements &amp; Licenses License/Software Maintenance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 t="str">
            <v>+++</v>
          </cell>
        </row>
        <row r="289">
          <cell r="A289" t="str">
            <v>100.04.00.130-6400.02</v>
          </cell>
          <cell r="B289" t="str">
            <v>100</v>
          </cell>
          <cell r="C289" t="str">
            <v>04</v>
          </cell>
          <cell r="D289" t="str">
            <v>00</v>
          </cell>
          <cell r="E289" t="str">
            <v>130</v>
          </cell>
          <cell r="F289" t="str">
            <v>6400.02</v>
          </cell>
          <cell r="G289" t="str">
            <v>Repairs &amp; Maintenance Minor Equipment/Other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 t="str">
            <v>+++</v>
          </cell>
        </row>
        <row r="290">
          <cell r="A290" t="str">
            <v>100.04.00.130-6500.04</v>
          </cell>
          <cell r="B290" t="str">
            <v>100</v>
          </cell>
          <cell r="C290" t="str">
            <v>04</v>
          </cell>
          <cell r="D290" t="str">
            <v>00</v>
          </cell>
          <cell r="E290" t="str">
            <v>130</v>
          </cell>
          <cell r="F290" t="str">
            <v>6500.04</v>
          </cell>
          <cell r="G290" t="str">
            <v>Claims &amp; Insurance Insurance Premiums</v>
          </cell>
          <cell r="H290">
            <v>12170</v>
          </cell>
          <cell r="I290">
            <v>0</v>
          </cell>
          <cell r="J290">
            <v>12170</v>
          </cell>
          <cell r="K290">
            <v>0</v>
          </cell>
          <cell r="L290">
            <v>0</v>
          </cell>
          <cell r="M290">
            <v>0</v>
          </cell>
          <cell r="N290">
            <v>12170</v>
          </cell>
          <cell r="O290">
            <v>0</v>
          </cell>
        </row>
        <row r="291">
          <cell r="A291" t="str">
            <v>100.04.00.130-6600.01</v>
          </cell>
          <cell r="B291" t="str">
            <v>100</v>
          </cell>
          <cell r="C291" t="str">
            <v>04</v>
          </cell>
          <cell r="D291" t="str">
            <v>00</v>
          </cell>
          <cell r="E291" t="str">
            <v>130</v>
          </cell>
          <cell r="F291" t="str">
            <v>6600.01</v>
          </cell>
          <cell r="G291" t="str">
            <v>Administrative Expenses Meetings</v>
          </cell>
          <cell r="H291">
            <v>1000</v>
          </cell>
          <cell r="I291">
            <v>0</v>
          </cell>
          <cell r="J291">
            <v>1000</v>
          </cell>
          <cell r="K291">
            <v>0</v>
          </cell>
          <cell r="L291">
            <v>0</v>
          </cell>
          <cell r="M291">
            <v>0</v>
          </cell>
          <cell r="N291">
            <v>1000</v>
          </cell>
          <cell r="O291">
            <v>0</v>
          </cell>
        </row>
        <row r="292">
          <cell r="A292" t="str">
            <v>100.04.00.130-6600.03</v>
          </cell>
          <cell r="B292" t="str">
            <v>100</v>
          </cell>
          <cell r="C292" t="str">
            <v>04</v>
          </cell>
          <cell r="D292" t="str">
            <v>00</v>
          </cell>
          <cell r="E292" t="str">
            <v>130</v>
          </cell>
          <cell r="F292" t="str">
            <v>6600.03</v>
          </cell>
          <cell r="G292" t="str">
            <v>Administrative Expenses Mileage Reimbursement</v>
          </cell>
          <cell r="H292">
            <v>100</v>
          </cell>
          <cell r="I292">
            <v>0</v>
          </cell>
          <cell r="J292">
            <v>100</v>
          </cell>
          <cell r="K292">
            <v>0</v>
          </cell>
          <cell r="L292">
            <v>0</v>
          </cell>
          <cell r="M292">
            <v>0</v>
          </cell>
          <cell r="N292">
            <v>100</v>
          </cell>
          <cell r="O292">
            <v>0</v>
          </cell>
        </row>
        <row r="293">
          <cell r="A293" t="str">
            <v>100.04.00.130-6600.04</v>
          </cell>
          <cell r="B293" t="str">
            <v>100</v>
          </cell>
          <cell r="C293" t="str">
            <v>04</v>
          </cell>
          <cell r="D293" t="str">
            <v>00</v>
          </cell>
          <cell r="E293" t="str">
            <v>130</v>
          </cell>
          <cell r="F293" t="str">
            <v>6600.04</v>
          </cell>
          <cell r="G293" t="str">
            <v>Administrative Expenses Training/Conferences</v>
          </cell>
          <cell r="H293">
            <v>67500</v>
          </cell>
          <cell r="I293">
            <v>0</v>
          </cell>
          <cell r="J293">
            <v>67500</v>
          </cell>
          <cell r="K293">
            <v>0</v>
          </cell>
          <cell r="L293">
            <v>0</v>
          </cell>
          <cell r="M293">
            <v>1076.5</v>
          </cell>
          <cell r="N293">
            <v>66423.5</v>
          </cell>
          <cell r="O293">
            <v>0.02</v>
          </cell>
        </row>
        <row r="294">
          <cell r="A294" t="str">
            <v>100.04.00.130-6600.06</v>
          </cell>
          <cell r="B294" t="str">
            <v>100</v>
          </cell>
          <cell r="C294" t="str">
            <v>04</v>
          </cell>
          <cell r="D294" t="str">
            <v>00</v>
          </cell>
          <cell r="E294" t="str">
            <v>130</v>
          </cell>
          <cell r="F294" t="str">
            <v>6600.06</v>
          </cell>
          <cell r="G294" t="str">
            <v>Administrative Expenses Property/Building Rental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 t="str">
            <v>+++</v>
          </cell>
        </row>
        <row r="295">
          <cell r="A295" t="str">
            <v>100.04.00.130-6600.07</v>
          </cell>
          <cell r="B295" t="str">
            <v>100</v>
          </cell>
          <cell r="C295" t="str">
            <v>04</v>
          </cell>
          <cell r="D295" t="str">
            <v>00</v>
          </cell>
          <cell r="E295" t="str">
            <v>130</v>
          </cell>
          <cell r="F295" t="str">
            <v>6600.07</v>
          </cell>
          <cell r="G295" t="str">
            <v>Administrative Expenses Employee Recruitment</v>
          </cell>
          <cell r="H295">
            <v>194430</v>
          </cell>
          <cell r="I295">
            <v>0</v>
          </cell>
          <cell r="J295">
            <v>194430</v>
          </cell>
          <cell r="K295">
            <v>0</v>
          </cell>
          <cell r="L295">
            <v>0</v>
          </cell>
          <cell r="M295">
            <v>7740.19</v>
          </cell>
          <cell r="N295">
            <v>186689.81</v>
          </cell>
          <cell r="O295">
            <v>0.04</v>
          </cell>
        </row>
        <row r="296">
          <cell r="A296" t="str">
            <v>100.05.00.150-5000.01</v>
          </cell>
          <cell r="B296" t="str">
            <v>100</v>
          </cell>
          <cell r="C296" t="str">
            <v>05</v>
          </cell>
          <cell r="D296" t="str">
            <v>00</v>
          </cell>
          <cell r="E296" t="str">
            <v>150</v>
          </cell>
          <cell r="F296" t="str">
            <v>5000.01</v>
          </cell>
          <cell r="G296" t="str">
            <v>Salaries Regular</v>
          </cell>
          <cell r="H296">
            <v>663197</v>
          </cell>
          <cell r="I296">
            <v>0</v>
          </cell>
          <cell r="J296">
            <v>663197</v>
          </cell>
          <cell r="K296">
            <v>0</v>
          </cell>
          <cell r="L296">
            <v>0</v>
          </cell>
          <cell r="M296">
            <v>123836.57</v>
          </cell>
          <cell r="N296">
            <v>539360.43000000005</v>
          </cell>
          <cell r="O296">
            <v>0.19</v>
          </cell>
        </row>
        <row r="297">
          <cell r="A297" t="str">
            <v>100.05.00.150-5000.02</v>
          </cell>
          <cell r="B297" t="str">
            <v>100</v>
          </cell>
          <cell r="C297" t="str">
            <v>05</v>
          </cell>
          <cell r="D297" t="str">
            <v>00</v>
          </cell>
          <cell r="E297" t="str">
            <v>150</v>
          </cell>
          <cell r="F297" t="str">
            <v>5000.02</v>
          </cell>
          <cell r="G297" t="str">
            <v>Salaries Part Time</v>
          </cell>
          <cell r="H297">
            <v>300</v>
          </cell>
          <cell r="I297">
            <v>0</v>
          </cell>
          <cell r="J297">
            <v>300</v>
          </cell>
          <cell r="K297">
            <v>0</v>
          </cell>
          <cell r="L297">
            <v>0</v>
          </cell>
          <cell r="M297">
            <v>0</v>
          </cell>
          <cell r="N297">
            <v>300</v>
          </cell>
          <cell r="O297">
            <v>0</v>
          </cell>
        </row>
        <row r="298">
          <cell r="A298" t="str">
            <v>100.05.00.150-5000.03</v>
          </cell>
          <cell r="B298" t="str">
            <v>100</v>
          </cell>
          <cell r="C298" t="str">
            <v>05</v>
          </cell>
          <cell r="D298" t="str">
            <v>00</v>
          </cell>
          <cell r="E298" t="str">
            <v>150</v>
          </cell>
          <cell r="F298" t="str">
            <v>5000.03</v>
          </cell>
          <cell r="G298" t="str">
            <v>Salaries Overtime</v>
          </cell>
          <cell r="H298">
            <v>309</v>
          </cell>
          <cell r="I298">
            <v>0</v>
          </cell>
          <cell r="J298">
            <v>309</v>
          </cell>
          <cell r="K298">
            <v>0</v>
          </cell>
          <cell r="L298">
            <v>0</v>
          </cell>
          <cell r="M298">
            <v>736.17</v>
          </cell>
          <cell r="N298">
            <v>-427.17</v>
          </cell>
          <cell r="O298">
            <v>2.38</v>
          </cell>
        </row>
        <row r="299">
          <cell r="A299" t="str">
            <v>100.05.00.150-5000.04</v>
          </cell>
          <cell r="B299" t="str">
            <v>100</v>
          </cell>
          <cell r="C299" t="str">
            <v>05</v>
          </cell>
          <cell r="D299" t="str">
            <v>00</v>
          </cell>
          <cell r="E299" t="str">
            <v>150</v>
          </cell>
          <cell r="F299" t="str">
            <v>5000.04</v>
          </cell>
          <cell r="G299" t="str">
            <v>Salaries Holiday Pay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249.55</v>
          </cell>
          <cell r="N299">
            <v>-249.55</v>
          </cell>
          <cell r="O299" t="str">
            <v>+++</v>
          </cell>
        </row>
        <row r="300">
          <cell r="A300" t="str">
            <v>100.05.00.150-5000.06</v>
          </cell>
          <cell r="B300" t="str">
            <v>100</v>
          </cell>
          <cell r="C300" t="str">
            <v>05</v>
          </cell>
          <cell r="D300" t="str">
            <v>00</v>
          </cell>
          <cell r="E300" t="str">
            <v>150</v>
          </cell>
          <cell r="F300" t="str">
            <v>5000.06</v>
          </cell>
          <cell r="G300" t="str">
            <v>Salaries Out of Class</v>
          </cell>
          <cell r="H300">
            <v>7090</v>
          </cell>
          <cell r="I300">
            <v>0</v>
          </cell>
          <cell r="J300">
            <v>7090</v>
          </cell>
          <cell r="K300">
            <v>0</v>
          </cell>
          <cell r="L300">
            <v>0</v>
          </cell>
          <cell r="M300">
            <v>0</v>
          </cell>
          <cell r="N300">
            <v>7090</v>
          </cell>
          <cell r="O300">
            <v>0</v>
          </cell>
        </row>
        <row r="301">
          <cell r="A301" t="str">
            <v>100.05.00.150-5000.07</v>
          </cell>
          <cell r="B301" t="str">
            <v>100</v>
          </cell>
          <cell r="C301" t="str">
            <v>05</v>
          </cell>
          <cell r="D301" t="str">
            <v>00</v>
          </cell>
          <cell r="E301" t="str">
            <v>150</v>
          </cell>
          <cell r="F301" t="str">
            <v>5000.07</v>
          </cell>
          <cell r="G301" t="str">
            <v>Salaries Admin Leave Pay</v>
          </cell>
          <cell r="H301">
            <v>9981</v>
          </cell>
          <cell r="I301">
            <v>0</v>
          </cell>
          <cell r="J301">
            <v>9981</v>
          </cell>
          <cell r="K301">
            <v>0</v>
          </cell>
          <cell r="L301">
            <v>0</v>
          </cell>
          <cell r="M301">
            <v>3153.85</v>
          </cell>
          <cell r="N301">
            <v>6827.15</v>
          </cell>
          <cell r="O301">
            <v>0.32</v>
          </cell>
        </row>
        <row r="302">
          <cell r="A302" t="str">
            <v>100.05.00.150-5000.08</v>
          </cell>
          <cell r="B302" t="str">
            <v>100</v>
          </cell>
          <cell r="C302" t="str">
            <v>05</v>
          </cell>
          <cell r="D302" t="str">
            <v>00</v>
          </cell>
          <cell r="E302" t="str">
            <v>150</v>
          </cell>
          <cell r="F302" t="str">
            <v>5000.08</v>
          </cell>
          <cell r="G302" t="str">
            <v>Salaries Longevity Pay</v>
          </cell>
          <cell r="H302">
            <v>5083</v>
          </cell>
          <cell r="I302">
            <v>0</v>
          </cell>
          <cell r="J302">
            <v>5083</v>
          </cell>
          <cell r="K302">
            <v>0</v>
          </cell>
          <cell r="L302">
            <v>0</v>
          </cell>
          <cell r="M302">
            <v>594.6</v>
          </cell>
          <cell r="N302">
            <v>4488.3999999999996</v>
          </cell>
          <cell r="O302">
            <v>0.12</v>
          </cell>
        </row>
        <row r="303">
          <cell r="A303" t="str">
            <v>100.05.00.150-5000.10</v>
          </cell>
          <cell r="B303" t="str">
            <v>100</v>
          </cell>
          <cell r="C303" t="str">
            <v>05</v>
          </cell>
          <cell r="D303" t="str">
            <v>00</v>
          </cell>
          <cell r="E303" t="str">
            <v>150</v>
          </cell>
          <cell r="F303" t="str">
            <v>5000.10</v>
          </cell>
          <cell r="G303" t="str">
            <v>Salaries Furloughs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 t="str">
            <v>+++</v>
          </cell>
        </row>
        <row r="304">
          <cell r="A304" t="str">
            <v>100.05.00.150-5000.11</v>
          </cell>
          <cell r="B304" t="str">
            <v>100</v>
          </cell>
          <cell r="C304" t="str">
            <v>05</v>
          </cell>
          <cell r="D304" t="str">
            <v>00</v>
          </cell>
          <cell r="E304" t="str">
            <v>150</v>
          </cell>
          <cell r="F304" t="str">
            <v>5000.11</v>
          </cell>
          <cell r="G304" t="str">
            <v>Salaries Worker's Comp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 t="str">
            <v>+++</v>
          </cell>
        </row>
        <row r="305">
          <cell r="A305" t="str">
            <v>100.05.00.150-5000.12</v>
          </cell>
          <cell r="B305" t="str">
            <v>100</v>
          </cell>
          <cell r="C305" t="str">
            <v>05</v>
          </cell>
          <cell r="D305" t="str">
            <v>00</v>
          </cell>
          <cell r="E305" t="str">
            <v>150</v>
          </cell>
          <cell r="F305" t="str">
            <v>5000.12</v>
          </cell>
          <cell r="G305" t="str">
            <v>Salaries Compensated Absences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 t="str">
            <v>+++</v>
          </cell>
        </row>
        <row r="306">
          <cell r="A306" t="str">
            <v>100.05.00.150-5000.99</v>
          </cell>
          <cell r="B306" t="str">
            <v>100</v>
          </cell>
          <cell r="C306" t="str">
            <v>05</v>
          </cell>
          <cell r="D306" t="str">
            <v>00</v>
          </cell>
          <cell r="E306" t="str">
            <v>150</v>
          </cell>
          <cell r="F306" t="str">
            <v>5000.99</v>
          </cell>
          <cell r="G306" t="str">
            <v>Salaries New Personnel Requests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 t="str">
            <v>+++</v>
          </cell>
        </row>
        <row r="307">
          <cell r="A307" t="str">
            <v>100.05.00.150-5100.00</v>
          </cell>
          <cell r="B307" t="str">
            <v>100</v>
          </cell>
          <cell r="C307" t="str">
            <v>05</v>
          </cell>
          <cell r="D307" t="str">
            <v>00</v>
          </cell>
          <cell r="E307" t="str">
            <v>150</v>
          </cell>
          <cell r="F307" t="str">
            <v>5100.00</v>
          </cell>
          <cell r="G307" t="str">
            <v>Benefits PERS Pool Liability</v>
          </cell>
          <cell r="H307">
            <v>127075</v>
          </cell>
          <cell r="I307">
            <v>0</v>
          </cell>
          <cell r="J307">
            <v>127075</v>
          </cell>
          <cell r="K307">
            <v>0</v>
          </cell>
          <cell r="L307">
            <v>0</v>
          </cell>
          <cell r="M307">
            <v>22012.880000000001</v>
          </cell>
          <cell r="N307">
            <v>105062.12</v>
          </cell>
          <cell r="O307">
            <v>0.17</v>
          </cell>
        </row>
        <row r="308">
          <cell r="A308" t="str">
            <v>100.05.00.150-5100.01</v>
          </cell>
          <cell r="B308" t="str">
            <v>100</v>
          </cell>
          <cell r="C308" t="str">
            <v>05</v>
          </cell>
          <cell r="D308" t="str">
            <v>00</v>
          </cell>
          <cell r="E308" t="str">
            <v>150</v>
          </cell>
          <cell r="F308" t="str">
            <v>5100.01</v>
          </cell>
          <cell r="G308" t="str">
            <v>Benefits Retirement</v>
          </cell>
          <cell r="H308">
            <v>35935</v>
          </cell>
          <cell r="I308">
            <v>0</v>
          </cell>
          <cell r="J308">
            <v>35935</v>
          </cell>
          <cell r="K308">
            <v>0</v>
          </cell>
          <cell r="L308">
            <v>0</v>
          </cell>
          <cell r="M308">
            <v>9145.92</v>
          </cell>
          <cell r="N308">
            <v>26789.08</v>
          </cell>
          <cell r="O308">
            <v>0.25</v>
          </cell>
        </row>
        <row r="309">
          <cell r="A309" t="str">
            <v>100.05.00.150-5100.02</v>
          </cell>
          <cell r="B309" t="str">
            <v>100</v>
          </cell>
          <cell r="C309" t="str">
            <v>05</v>
          </cell>
          <cell r="D309" t="str">
            <v>00</v>
          </cell>
          <cell r="E309" t="str">
            <v>150</v>
          </cell>
          <cell r="F309" t="str">
            <v>5100.02</v>
          </cell>
          <cell r="G309" t="str">
            <v>Benefits Health Insurance</v>
          </cell>
          <cell r="H309">
            <v>95315</v>
          </cell>
          <cell r="I309">
            <v>0</v>
          </cell>
          <cell r="J309">
            <v>95315</v>
          </cell>
          <cell r="K309">
            <v>0</v>
          </cell>
          <cell r="L309">
            <v>0</v>
          </cell>
          <cell r="M309">
            <v>14499.64</v>
          </cell>
          <cell r="N309">
            <v>80815.360000000001</v>
          </cell>
          <cell r="O309">
            <v>0.15</v>
          </cell>
        </row>
        <row r="310">
          <cell r="A310" t="str">
            <v>100.05.00.150-5100.03</v>
          </cell>
          <cell r="B310" t="str">
            <v>100</v>
          </cell>
          <cell r="C310" t="str">
            <v>05</v>
          </cell>
          <cell r="D310" t="str">
            <v>00</v>
          </cell>
          <cell r="E310" t="str">
            <v>150</v>
          </cell>
          <cell r="F310" t="str">
            <v>5100.03</v>
          </cell>
          <cell r="G310" t="str">
            <v>Benefits Dental Insurance</v>
          </cell>
          <cell r="H310">
            <v>10335</v>
          </cell>
          <cell r="I310">
            <v>0</v>
          </cell>
          <cell r="J310">
            <v>10335</v>
          </cell>
          <cell r="K310">
            <v>0</v>
          </cell>
          <cell r="L310">
            <v>0</v>
          </cell>
          <cell r="M310">
            <v>1561.27</v>
          </cell>
          <cell r="N310">
            <v>8773.73</v>
          </cell>
          <cell r="O310">
            <v>0.15</v>
          </cell>
        </row>
        <row r="311">
          <cell r="A311" t="str">
            <v>100.05.00.150-5100.04</v>
          </cell>
          <cell r="B311" t="str">
            <v>100</v>
          </cell>
          <cell r="C311" t="str">
            <v>05</v>
          </cell>
          <cell r="D311" t="str">
            <v>00</v>
          </cell>
          <cell r="E311" t="str">
            <v>150</v>
          </cell>
          <cell r="F311" t="str">
            <v>5100.04</v>
          </cell>
          <cell r="G311" t="str">
            <v>Benefits Vision Insurance</v>
          </cell>
          <cell r="H311">
            <v>1535</v>
          </cell>
          <cell r="I311">
            <v>0</v>
          </cell>
          <cell r="J311">
            <v>1535</v>
          </cell>
          <cell r="K311">
            <v>0</v>
          </cell>
          <cell r="L311">
            <v>0</v>
          </cell>
          <cell r="M311">
            <v>258.2</v>
          </cell>
          <cell r="N311">
            <v>1276.8</v>
          </cell>
          <cell r="O311">
            <v>0.17</v>
          </cell>
        </row>
        <row r="312">
          <cell r="A312" t="str">
            <v>100.05.00.150-5100.05</v>
          </cell>
          <cell r="B312" t="str">
            <v>100</v>
          </cell>
          <cell r="C312" t="str">
            <v>05</v>
          </cell>
          <cell r="D312" t="str">
            <v>00</v>
          </cell>
          <cell r="E312" t="str">
            <v>150</v>
          </cell>
          <cell r="F312" t="str">
            <v>5100.05</v>
          </cell>
          <cell r="G312" t="str">
            <v>Benefits Life Insurance</v>
          </cell>
          <cell r="H312">
            <v>1090</v>
          </cell>
          <cell r="I312">
            <v>0</v>
          </cell>
          <cell r="J312">
            <v>1090</v>
          </cell>
          <cell r="K312">
            <v>0</v>
          </cell>
          <cell r="L312">
            <v>0</v>
          </cell>
          <cell r="M312">
            <v>105</v>
          </cell>
          <cell r="N312">
            <v>985</v>
          </cell>
          <cell r="O312">
            <v>0.1</v>
          </cell>
        </row>
        <row r="313">
          <cell r="A313" t="str">
            <v>100.05.00.150-5100.06</v>
          </cell>
          <cell r="B313" t="str">
            <v>100</v>
          </cell>
          <cell r="C313" t="str">
            <v>05</v>
          </cell>
          <cell r="D313" t="str">
            <v>00</v>
          </cell>
          <cell r="E313" t="str">
            <v>150</v>
          </cell>
          <cell r="F313" t="str">
            <v>5100.06</v>
          </cell>
          <cell r="G313" t="str">
            <v>Benefits Worker's Comp</v>
          </cell>
          <cell r="H313">
            <v>18650</v>
          </cell>
          <cell r="I313">
            <v>0</v>
          </cell>
          <cell r="J313">
            <v>18650</v>
          </cell>
          <cell r="K313">
            <v>0</v>
          </cell>
          <cell r="L313">
            <v>0</v>
          </cell>
          <cell r="M313">
            <v>0</v>
          </cell>
          <cell r="N313">
            <v>18650</v>
          </cell>
          <cell r="O313">
            <v>0</v>
          </cell>
        </row>
        <row r="314">
          <cell r="A314" t="str">
            <v>100.05.00.150-5100.07</v>
          </cell>
          <cell r="B314" t="str">
            <v>100</v>
          </cell>
          <cell r="C314" t="str">
            <v>05</v>
          </cell>
          <cell r="D314" t="str">
            <v>00</v>
          </cell>
          <cell r="E314" t="str">
            <v>150</v>
          </cell>
          <cell r="F314" t="str">
            <v>5100.07</v>
          </cell>
          <cell r="G314" t="str">
            <v>Benefits Long Term Disability</v>
          </cell>
          <cell r="H314">
            <v>3560</v>
          </cell>
          <cell r="I314">
            <v>0</v>
          </cell>
          <cell r="J314">
            <v>3560</v>
          </cell>
          <cell r="K314">
            <v>0</v>
          </cell>
          <cell r="L314">
            <v>0</v>
          </cell>
          <cell r="M314">
            <v>405.7</v>
          </cell>
          <cell r="N314">
            <v>3154.3</v>
          </cell>
          <cell r="O314">
            <v>0.11</v>
          </cell>
        </row>
        <row r="315">
          <cell r="A315" t="str">
            <v>100.05.00.150-5100.08</v>
          </cell>
          <cell r="B315" t="str">
            <v>100</v>
          </cell>
          <cell r="C315" t="str">
            <v>05</v>
          </cell>
          <cell r="D315" t="str">
            <v>00</v>
          </cell>
          <cell r="E315" t="str">
            <v>150</v>
          </cell>
          <cell r="F315" t="str">
            <v>5100.08</v>
          </cell>
          <cell r="G315" t="str">
            <v>Benefits Deferred Compensation</v>
          </cell>
          <cell r="H315">
            <v>7090</v>
          </cell>
          <cell r="I315">
            <v>0</v>
          </cell>
          <cell r="J315">
            <v>7090</v>
          </cell>
          <cell r="K315">
            <v>0</v>
          </cell>
          <cell r="L315">
            <v>0</v>
          </cell>
          <cell r="M315">
            <v>942.69</v>
          </cell>
          <cell r="N315">
            <v>6147.31</v>
          </cell>
          <cell r="O315">
            <v>0.13</v>
          </cell>
        </row>
        <row r="316">
          <cell r="A316" t="str">
            <v>100.05.00.150-5100.09</v>
          </cell>
          <cell r="B316" t="str">
            <v>100</v>
          </cell>
          <cell r="C316" t="str">
            <v>05</v>
          </cell>
          <cell r="D316" t="str">
            <v>00</v>
          </cell>
          <cell r="E316" t="str">
            <v>150</v>
          </cell>
          <cell r="F316" t="str">
            <v>5100.09</v>
          </cell>
          <cell r="G316" t="str">
            <v>Benefits Unemployment Insurance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 t="str">
            <v>+++</v>
          </cell>
        </row>
        <row r="317">
          <cell r="A317" t="str">
            <v>100.05.00.150-5100.11</v>
          </cell>
          <cell r="B317" t="str">
            <v>100</v>
          </cell>
          <cell r="C317" t="str">
            <v>05</v>
          </cell>
          <cell r="D317" t="str">
            <v>00</v>
          </cell>
          <cell r="E317" t="str">
            <v>150</v>
          </cell>
          <cell r="F317" t="str">
            <v>5100.11</v>
          </cell>
          <cell r="G317" t="str">
            <v>Benefits Medicare</v>
          </cell>
          <cell r="H317">
            <v>9720</v>
          </cell>
          <cell r="I317">
            <v>0</v>
          </cell>
          <cell r="J317">
            <v>9720</v>
          </cell>
          <cell r="K317">
            <v>0</v>
          </cell>
          <cell r="L317">
            <v>0</v>
          </cell>
          <cell r="M317">
            <v>1934.96</v>
          </cell>
          <cell r="N317">
            <v>7785.04</v>
          </cell>
          <cell r="O317">
            <v>0.2</v>
          </cell>
        </row>
        <row r="318">
          <cell r="A318" t="str">
            <v>100.05.00.150-5100.12</v>
          </cell>
          <cell r="B318" t="str">
            <v>100</v>
          </cell>
          <cell r="C318" t="str">
            <v>05</v>
          </cell>
          <cell r="D318" t="str">
            <v>00</v>
          </cell>
          <cell r="E318" t="str">
            <v>150</v>
          </cell>
          <cell r="F318" t="str">
            <v>5100.12</v>
          </cell>
          <cell r="G318" t="str">
            <v>Benefits Annual Physical Exam</v>
          </cell>
          <cell r="H318">
            <v>20</v>
          </cell>
          <cell r="I318">
            <v>0</v>
          </cell>
          <cell r="J318">
            <v>20</v>
          </cell>
          <cell r="K318">
            <v>0</v>
          </cell>
          <cell r="L318">
            <v>0</v>
          </cell>
          <cell r="M318">
            <v>0</v>
          </cell>
          <cell r="N318">
            <v>20</v>
          </cell>
          <cell r="O318">
            <v>0</v>
          </cell>
        </row>
        <row r="319">
          <cell r="A319" t="str">
            <v>100.05.00.150-5100.15</v>
          </cell>
          <cell r="B319" t="str">
            <v>100</v>
          </cell>
          <cell r="C319" t="str">
            <v>05</v>
          </cell>
          <cell r="D319" t="str">
            <v>00</v>
          </cell>
          <cell r="E319" t="str">
            <v>150</v>
          </cell>
          <cell r="F319" t="str">
            <v>5100.15</v>
          </cell>
          <cell r="G319" t="str">
            <v>Benefits Cell Phone Allowance</v>
          </cell>
          <cell r="H319">
            <v>1525</v>
          </cell>
          <cell r="I319">
            <v>0</v>
          </cell>
          <cell r="J319">
            <v>1525</v>
          </cell>
          <cell r="K319">
            <v>0</v>
          </cell>
          <cell r="L319">
            <v>0</v>
          </cell>
          <cell r="M319">
            <v>240</v>
          </cell>
          <cell r="N319">
            <v>1285</v>
          </cell>
          <cell r="O319">
            <v>0.16</v>
          </cell>
        </row>
        <row r="320">
          <cell r="A320" t="str">
            <v>100.05.00.150-5100.17</v>
          </cell>
          <cell r="B320" t="str">
            <v>100</v>
          </cell>
          <cell r="C320" t="str">
            <v>05</v>
          </cell>
          <cell r="D320" t="str">
            <v>00</v>
          </cell>
          <cell r="E320" t="str">
            <v>150</v>
          </cell>
          <cell r="F320" t="str">
            <v>5100.17</v>
          </cell>
          <cell r="G320" t="str">
            <v>Benefits Other Post Employment Benefits</v>
          </cell>
          <cell r="H320">
            <v>20635</v>
          </cell>
          <cell r="I320">
            <v>0</v>
          </cell>
          <cell r="J320">
            <v>20635</v>
          </cell>
          <cell r="K320">
            <v>0</v>
          </cell>
          <cell r="L320">
            <v>0</v>
          </cell>
          <cell r="M320">
            <v>5578.05</v>
          </cell>
          <cell r="N320">
            <v>15056.95</v>
          </cell>
          <cell r="O320">
            <v>0.27</v>
          </cell>
        </row>
        <row r="321">
          <cell r="A321" t="str">
            <v>100.05.00.150-6000.01</v>
          </cell>
          <cell r="B321" t="str">
            <v>100</v>
          </cell>
          <cell r="C321" t="str">
            <v>05</v>
          </cell>
          <cell r="D321" t="str">
            <v>00</v>
          </cell>
          <cell r="E321" t="str">
            <v>150</v>
          </cell>
          <cell r="F321" t="str">
            <v>6000.01</v>
          </cell>
          <cell r="G321" t="str">
            <v>Professional Services General</v>
          </cell>
          <cell r="H321">
            <v>300000</v>
          </cell>
          <cell r="I321">
            <v>106600</v>
          </cell>
          <cell r="J321">
            <v>406600</v>
          </cell>
          <cell r="K321">
            <v>0</v>
          </cell>
          <cell r="L321">
            <v>15750</v>
          </cell>
          <cell r="M321">
            <v>25801.29</v>
          </cell>
          <cell r="N321">
            <v>365048.71</v>
          </cell>
          <cell r="O321">
            <v>0.1</v>
          </cell>
        </row>
        <row r="322">
          <cell r="A322" t="str">
            <v>100.05.00.150-6000.12</v>
          </cell>
          <cell r="B322" t="str">
            <v>100</v>
          </cell>
          <cell r="C322" t="str">
            <v>05</v>
          </cell>
          <cell r="D322" t="str">
            <v>00</v>
          </cell>
          <cell r="E322" t="str">
            <v>150</v>
          </cell>
          <cell r="F322" t="str">
            <v>6000.12</v>
          </cell>
          <cell r="G322" t="str">
            <v>Professional Services Contract Services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11225</v>
          </cell>
          <cell r="N322">
            <v>-11225</v>
          </cell>
          <cell r="O322" t="str">
            <v>+++</v>
          </cell>
        </row>
        <row r="323">
          <cell r="A323" t="str">
            <v>100.05.00.150-6100.01</v>
          </cell>
          <cell r="B323" t="str">
            <v>100</v>
          </cell>
          <cell r="C323" t="str">
            <v>05</v>
          </cell>
          <cell r="D323" t="str">
            <v>00</v>
          </cell>
          <cell r="E323" t="str">
            <v>150</v>
          </cell>
          <cell r="F323" t="str">
            <v>6100.01</v>
          </cell>
          <cell r="G323" t="str">
            <v>Utilities Electric</v>
          </cell>
          <cell r="H323">
            <v>10000</v>
          </cell>
          <cell r="I323">
            <v>0</v>
          </cell>
          <cell r="J323">
            <v>10000</v>
          </cell>
          <cell r="K323">
            <v>0</v>
          </cell>
          <cell r="L323">
            <v>0</v>
          </cell>
          <cell r="M323">
            <v>2333.0300000000002</v>
          </cell>
          <cell r="N323">
            <v>7666.97</v>
          </cell>
          <cell r="O323">
            <v>0.23</v>
          </cell>
        </row>
        <row r="324">
          <cell r="A324" t="str">
            <v>100.05.00.150-6100.02</v>
          </cell>
          <cell r="B324" t="str">
            <v>100</v>
          </cell>
          <cell r="C324" t="str">
            <v>05</v>
          </cell>
          <cell r="D324" t="str">
            <v>00</v>
          </cell>
          <cell r="E324" t="str">
            <v>150</v>
          </cell>
          <cell r="F324" t="str">
            <v>6100.02</v>
          </cell>
          <cell r="G324" t="str">
            <v>Utilities Telephone</v>
          </cell>
          <cell r="H324">
            <v>3000</v>
          </cell>
          <cell r="I324">
            <v>0</v>
          </cell>
          <cell r="J324">
            <v>3000</v>
          </cell>
          <cell r="K324">
            <v>0</v>
          </cell>
          <cell r="L324">
            <v>0</v>
          </cell>
          <cell r="M324">
            <v>498.76</v>
          </cell>
          <cell r="N324">
            <v>2501.2399999999998</v>
          </cell>
          <cell r="O324">
            <v>0.17</v>
          </cell>
        </row>
        <row r="325">
          <cell r="A325" t="str">
            <v>100.05.00.150-6100.03</v>
          </cell>
          <cell r="B325" t="str">
            <v>100</v>
          </cell>
          <cell r="C325" t="str">
            <v>05</v>
          </cell>
          <cell r="D325" t="str">
            <v>00</v>
          </cell>
          <cell r="E325" t="str">
            <v>150</v>
          </cell>
          <cell r="F325" t="str">
            <v>6100.03</v>
          </cell>
          <cell r="G325" t="str">
            <v>Utilities Data Transmission / ISP</v>
          </cell>
          <cell r="H325">
            <v>500</v>
          </cell>
          <cell r="I325">
            <v>0</v>
          </cell>
          <cell r="J325">
            <v>500</v>
          </cell>
          <cell r="K325">
            <v>0</v>
          </cell>
          <cell r="L325">
            <v>0</v>
          </cell>
          <cell r="M325">
            <v>76.02</v>
          </cell>
          <cell r="N325">
            <v>423.98</v>
          </cell>
          <cell r="O325">
            <v>0.15</v>
          </cell>
        </row>
        <row r="326">
          <cell r="A326" t="str">
            <v>100.05.00.150-6200.01</v>
          </cell>
          <cell r="B326" t="str">
            <v>100</v>
          </cell>
          <cell r="C326" t="str">
            <v>05</v>
          </cell>
          <cell r="D326" t="str">
            <v>00</v>
          </cell>
          <cell r="E326" t="str">
            <v>150</v>
          </cell>
          <cell r="F326" t="str">
            <v>6200.01</v>
          </cell>
          <cell r="G326" t="str">
            <v>Supplies Office</v>
          </cell>
          <cell r="H326">
            <v>1800</v>
          </cell>
          <cell r="I326">
            <v>172</v>
          </cell>
          <cell r="J326">
            <v>1972</v>
          </cell>
          <cell r="K326">
            <v>0</v>
          </cell>
          <cell r="L326">
            <v>0</v>
          </cell>
          <cell r="M326">
            <v>788.49</v>
          </cell>
          <cell r="N326">
            <v>1183.51</v>
          </cell>
          <cell r="O326">
            <v>0.4</v>
          </cell>
        </row>
        <row r="327">
          <cell r="A327" t="str">
            <v>100.05.00.150-6200.02</v>
          </cell>
          <cell r="B327" t="str">
            <v>100</v>
          </cell>
          <cell r="C327" t="str">
            <v>05</v>
          </cell>
          <cell r="D327" t="str">
            <v>00</v>
          </cell>
          <cell r="E327" t="str">
            <v>150</v>
          </cell>
          <cell r="F327" t="str">
            <v>6200.02</v>
          </cell>
          <cell r="G327" t="str">
            <v>Supplies Special Department</v>
          </cell>
          <cell r="H327">
            <v>6500</v>
          </cell>
          <cell r="I327">
            <v>0</v>
          </cell>
          <cell r="J327">
            <v>6500</v>
          </cell>
          <cell r="K327">
            <v>0</v>
          </cell>
          <cell r="L327">
            <v>0</v>
          </cell>
          <cell r="M327">
            <v>733.02</v>
          </cell>
          <cell r="N327">
            <v>5766.98</v>
          </cell>
          <cell r="O327">
            <v>0.11</v>
          </cell>
        </row>
        <row r="328">
          <cell r="A328" t="str">
            <v>100.05.00.150-6200.03</v>
          </cell>
          <cell r="B328" t="str">
            <v>100</v>
          </cell>
          <cell r="C328" t="str">
            <v>05</v>
          </cell>
          <cell r="D328" t="str">
            <v>00</v>
          </cell>
          <cell r="E328" t="str">
            <v>150</v>
          </cell>
          <cell r="F328" t="str">
            <v>6200.03</v>
          </cell>
          <cell r="G328" t="str">
            <v>Supplies Copier Maintenance &amp; Supplies</v>
          </cell>
          <cell r="H328">
            <v>3000</v>
          </cell>
          <cell r="I328">
            <v>0</v>
          </cell>
          <cell r="J328">
            <v>3000</v>
          </cell>
          <cell r="K328">
            <v>0</v>
          </cell>
          <cell r="L328">
            <v>0</v>
          </cell>
          <cell r="M328">
            <v>0</v>
          </cell>
          <cell r="N328">
            <v>3000</v>
          </cell>
          <cell r="O328">
            <v>0</v>
          </cell>
        </row>
        <row r="329">
          <cell r="A329" t="str">
            <v>100.05.00.150-6200.05</v>
          </cell>
          <cell r="B329" t="str">
            <v>100</v>
          </cell>
          <cell r="C329" t="str">
            <v>05</v>
          </cell>
          <cell r="D329" t="str">
            <v>00</v>
          </cell>
          <cell r="E329" t="str">
            <v>150</v>
          </cell>
          <cell r="F329" t="str">
            <v>6200.05</v>
          </cell>
          <cell r="G329" t="str">
            <v>Supplies Gasoline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 t="str">
            <v>+++</v>
          </cell>
        </row>
        <row r="330">
          <cell r="A330" t="str">
            <v>100.05.00.150-6200.09</v>
          </cell>
          <cell r="B330" t="str">
            <v>100</v>
          </cell>
          <cell r="C330" t="str">
            <v>05</v>
          </cell>
          <cell r="D330" t="str">
            <v>00</v>
          </cell>
          <cell r="E330" t="str">
            <v>150</v>
          </cell>
          <cell r="F330" t="str">
            <v>6200.09</v>
          </cell>
          <cell r="G330" t="str">
            <v>Supplies Data Processing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 t="str">
            <v>+++</v>
          </cell>
        </row>
        <row r="331">
          <cell r="A331" t="str">
            <v>100.05.00.150-6300.01</v>
          </cell>
          <cell r="B331" t="str">
            <v>100</v>
          </cell>
          <cell r="C331" t="str">
            <v>05</v>
          </cell>
          <cell r="D331" t="str">
            <v>00</v>
          </cell>
          <cell r="E331" t="str">
            <v>150</v>
          </cell>
          <cell r="F331" t="str">
            <v>6300.01</v>
          </cell>
          <cell r="G331" t="str">
            <v>Dues &amp; Subscriptions Memberships</v>
          </cell>
          <cell r="H331">
            <v>760</v>
          </cell>
          <cell r="I331">
            <v>0</v>
          </cell>
          <cell r="J331">
            <v>760</v>
          </cell>
          <cell r="K331">
            <v>0</v>
          </cell>
          <cell r="L331">
            <v>0</v>
          </cell>
          <cell r="M331">
            <v>110</v>
          </cell>
          <cell r="N331">
            <v>650</v>
          </cell>
          <cell r="O331">
            <v>0.14000000000000001</v>
          </cell>
        </row>
        <row r="332">
          <cell r="A332" t="str">
            <v>100.05.00.150-6300.02</v>
          </cell>
          <cell r="B332" t="str">
            <v>100</v>
          </cell>
          <cell r="C332" t="str">
            <v>05</v>
          </cell>
          <cell r="D332" t="str">
            <v>00</v>
          </cell>
          <cell r="E332" t="str">
            <v>150</v>
          </cell>
          <cell r="F332" t="str">
            <v>6300.02</v>
          </cell>
          <cell r="G332" t="str">
            <v>Dues &amp; Subscriptions Publications</v>
          </cell>
          <cell r="H332">
            <v>75</v>
          </cell>
          <cell r="I332">
            <v>0</v>
          </cell>
          <cell r="J332">
            <v>75</v>
          </cell>
          <cell r="K332">
            <v>0</v>
          </cell>
          <cell r="L332">
            <v>0</v>
          </cell>
          <cell r="M332">
            <v>0</v>
          </cell>
          <cell r="N332">
            <v>75</v>
          </cell>
          <cell r="O332">
            <v>0</v>
          </cell>
        </row>
        <row r="333">
          <cell r="A333" t="str">
            <v>100.05.00.150-6350.01</v>
          </cell>
          <cell r="B333" t="str">
            <v>100</v>
          </cell>
          <cell r="C333" t="str">
            <v>05</v>
          </cell>
          <cell r="D333" t="str">
            <v>00</v>
          </cell>
          <cell r="E333" t="str">
            <v>150</v>
          </cell>
          <cell r="F333" t="str">
            <v>6350.01</v>
          </cell>
          <cell r="G333" t="str">
            <v>Maintenance Agreements &amp; Licenses License/Software Maintenance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128.4</v>
          </cell>
          <cell r="N333">
            <v>-128.4</v>
          </cell>
          <cell r="O333" t="str">
            <v>+++</v>
          </cell>
        </row>
        <row r="334">
          <cell r="A334" t="str">
            <v>100.05.00.150-6400.01</v>
          </cell>
          <cell r="B334" t="str">
            <v>100</v>
          </cell>
          <cell r="C334" t="str">
            <v>05</v>
          </cell>
          <cell r="D334" t="str">
            <v>00</v>
          </cell>
          <cell r="E334" t="str">
            <v>150</v>
          </cell>
          <cell r="F334" t="str">
            <v>6400.01</v>
          </cell>
          <cell r="G334" t="str">
            <v>Repairs &amp; Maintenance Building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 t="str">
            <v>+++</v>
          </cell>
        </row>
        <row r="335">
          <cell r="A335" t="str">
            <v>100.05.00.150-6400.02</v>
          </cell>
          <cell r="B335" t="str">
            <v>100</v>
          </cell>
          <cell r="C335" t="str">
            <v>05</v>
          </cell>
          <cell r="D335" t="str">
            <v>00</v>
          </cell>
          <cell r="E335" t="str">
            <v>150</v>
          </cell>
          <cell r="F335" t="str">
            <v>6400.02</v>
          </cell>
          <cell r="G335" t="str">
            <v>Repairs &amp; Maintenance Minor Equipment/Other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 t="str">
            <v>+++</v>
          </cell>
        </row>
        <row r="336">
          <cell r="A336" t="str">
            <v>100.05.00.150-6400.05</v>
          </cell>
          <cell r="B336" t="str">
            <v>100</v>
          </cell>
          <cell r="C336" t="str">
            <v>05</v>
          </cell>
          <cell r="D336" t="str">
            <v>00</v>
          </cell>
          <cell r="E336" t="str">
            <v>150</v>
          </cell>
          <cell r="F336" t="str">
            <v>6400.05</v>
          </cell>
          <cell r="G336" t="str">
            <v>Repairs &amp; Maintenance Vehicle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 t="str">
            <v>+++</v>
          </cell>
        </row>
        <row r="337">
          <cell r="A337" t="str">
            <v>100.05.00.150-6500.04</v>
          </cell>
          <cell r="B337" t="str">
            <v>100</v>
          </cell>
          <cell r="C337" t="str">
            <v>05</v>
          </cell>
          <cell r="D337" t="str">
            <v>00</v>
          </cell>
          <cell r="E337" t="str">
            <v>150</v>
          </cell>
          <cell r="F337" t="str">
            <v>6500.04</v>
          </cell>
          <cell r="G337" t="str">
            <v>Claims &amp; Insurance Insurance Premiums</v>
          </cell>
          <cell r="H337">
            <v>24920</v>
          </cell>
          <cell r="I337">
            <v>0</v>
          </cell>
          <cell r="J337">
            <v>24920</v>
          </cell>
          <cell r="K337">
            <v>0</v>
          </cell>
          <cell r="L337">
            <v>0</v>
          </cell>
          <cell r="M337">
            <v>0</v>
          </cell>
          <cell r="N337">
            <v>24920</v>
          </cell>
          <cell r="O337">
            <v>0</v>
          </cell>
        </row>
        <row r="338">
          <cell r="A338" t="str">
            <v>100.05.00.150-6600.01</v>
          </cell>
          <cell r="B338" t="str">
            <v>100</v>
          </cell>
          <cell r="C338" t="str">
            <v>05</v>
          </cell>
          <cell r="D338" t="str">
            <v>00</v>
          </cell>
          <cell r="E338" t="str">
            <v>150</v>
          </cell>
          <cell r="F338" t="str">
            <v>6600.01</v>
          </cell>
          <cell r="G338" t="str">
            <v>Administrative Expenses Meetings</v>
          </cell>
          <cell r="H338">
            <v>750</v>
          </cell>
          <cell r="I338">
            <v>0</v>
          </cell>
          <cell r="J338">
            <v>750</v>
          </cell>
          <cell r="K338">
            <v>0</v>
          </cell>
          <cell r="L338">
            <v>0</v>
          </cell>
          <cell r="M338">
            <v>0</v>
          </cell>
          <cell r="N338">
            <v>750</v>
          </cell>
          <cell r="O338">
            <v>0</v>
          </cell>
        </row>
        <row r="339">
          <cell r="A339" t="str">
            <v>100.05.00.150-6600.03</v>
          </cell>
          <cell r="B339" t="str">
            <v>100</v>
          </cell>
          <cell r="C339" t="str">
            <v>05</v>
          </cell>
          <cell r="D339" t="str">
            <v>00</v>
          </cell>
          <cell r="E339" t="str">
            <v>150</v>
          </cell>
          <cell r="F339" t="str">
            <v>6600.03</v>
          </cell>
          <cell r="G339" t="str">
            <v>Administrative Expenses Mileage Reimbursement</v>
          </cell>
          <cell r="H339">
            <v>100</v>
          </cell>
          <cell r="I339">
            <v>0</v>
          </cell>
          <cell r="J339">
            <v>100</v>
          </cell>
          <cell r="K339">
            <v>0</v>
          </cell>
          <cell r="L339">
            <v>0</v>
          </cell>
          <cell r="M339">
            <v>0</v>
          </cell>
          <cell r="N339">
            <v>100</v>
          </cell>
          <cell r="O339">
            <v>0</v>
          </cell>
        </row>
        <row r="340">
          <cell r="A340" t="str">
            <v>100.05.00.150-6600.04</v>
          </cell>
          <cell r="B340" t="str">
            <v>100</v>
          </cell>
          <cell r="C340" t="str">
            <v>05</v>
          </cell>
          <cell r="D340" t="str">
            <v>00</v>
          </cell>
          <cell r="E340" t="str">
            <v>150</v>
          </cell>
          <cell r="F340" t="str">
            <v>6600.04</v>
          </cell>
          <cell r="G340" t="str">
            <v>Administrative Expenses Training/Conferences</v>
          </cell>
          <cell r="H340">
            <v>7850</v>
          </cell>
          <cell r="I340">
            <v>0</v>
          </cell>
          <cell r="J340">
            <v>7850</v>
          </cell>
          <cell r="K340">
            <v>0</v>
          </cell>
          <cell r="L340">
            <v>0</v>
          </cell>
          <cell r="M340">
            <v>0</v>
          </cell>
          <cell r="N340">
            <v>7850</v>
          </cell>
          <cell r="O340">
            <v>0</v>
          </cell>
        </row>
        <row r="341">
          <cell r="A341" t="str">
            <v>100.05.00.150-6600.05</v>
          </cell>
          <cell r="B341" t="str">
            <v>100</v>
          </cell>
          <cell r="C341" t="str">
            <v>05</v>
          </cell>
          <cell r="D341" t="str">
            <v>00</v>
          </cell>
          <cell r="E341" t="str">
            <v>150</v>
          </cell>
          <cell r="F341" t="str">
            <v>6600.05</v>
          </cell>
          <cell r="G341" t="str">
            <v>Administrative Expenses Public/Legal Advertisement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 t="str">
            <v>+++</v>
          </cell>
        </row>
        <row r="342">
          <cell r="A342" t="str">
            <v>100.05.00.150-6600.07</v>
          </cell>
          <cell r="B342" t="str">
            <v>100</v>
          </cell>
          <cell r="C342" t="str">
            <v>05</v>
          </cell>
          <cell r="D342" t="str">
            <v>00</v>
          </cell>
          <cell r="E342" t="str">
            <v>150</v>
          </cell>
          <cell r="F342" t="str">
            <v>6600.07</v>
          </cell>
          <cell r="G342" t="str">
            <v>Administrative Expenses Employee Recruitment</v>
          </cell>
          <cell r="H342">
            <v>100</v>
          </cell>
          <cell r="I342">
            <v>0</v>
          </cell>
          <cell r="J342">
            <v>100</v>
          </cell>
          <cell r="K342">
            <v>0</v>
          </cell>
          <cell r="L342">
            <v>0</v>
          </cell>
          <cell r="M342">
            <v>0</v>
          </cell>
          <cell r="N342">
            <v>100</v>
          </cell>
          <cell r="O342">
            <v>0</v>
          </cell>
        </row>
        <row r="343">
          <cell r="A343" t="str">
            <v>100.05.00.150-6600.30</v>
          </cell>
          <cell r="B343" t="str">
            <v>100</v>
          </cell>
          <cell r="C343" t="str">
            <v>05</v>
          </cell>
          <cell r="D343" t="str">
            <v>00</v>
          </cell>
          <cell r="E343" t="str">
            <v>150</v>
          </cell>
          <cell r="F343" t="str">
            <v>6600.30</v>
          </cell>
          <cell r="G343" t="str">
            <v>Administrative Expenses Other Expenses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 t="str">
            <v>+++</v>
          </cell>
        </row>
        <row r="344">
          <cell r="A344" t="str">
            <v>100.05.00.160-5000.01</v>
          </cell>
          <cell r="B344" t="str">
            <v>100</v>
          </cell>
          <cell r="C344" t="str">
            <v>05</v>
          </cell>
          <cell r="D344" t="str">
            <v>00</v>
          </cell>
          <cell r="E344" t="str">
            <v>160</v>
          </cell>
          <cell r="F344" t="str">
            <v>5000.01</v>
          </cell>
          <cell r="G344" t="str">
            <v>Salaries Regular</v>
          </cell>
          <cell r="H344">
            <v>84914</v>
          </cell>
          <cell r="I344">
            <v>0</v>
          </cell>
          <cell r="J344">
            <v>84914</v>
          </cell>
          <cell r="K344">
            <v>0</v>
          </cell>
          <cell r="L344">
            <v>0</v>
          </cell>
          <cell r="M344">
            <v>19906.82</v>
          </cell>
          <cell r="N344">
            <v>65007.18</v>
          </cell>
          <cell r="O344">
            <v>0.23</v>
          </cell>
        </row>
        <row r="345">
          <cell r="A345" t="str">
            <v>100.05.00.160-5000.02</v>
          </cell>
          <cell r="B345" t="str">
            <v>100</v>
          </cell>
          <cell r="C345" t="str">
            <v>05</v>
          </cell>
          <cell r="D345" t="str">
            <v>00</v>
          </cell>
          <cell r="E345" t="str">
            <v>160</v>
          </cell>
          <cell r="F345" t="str">
            <v>5000.02</v>
          </cell>
          <cell r="G345" t="str">
            <v>Salaries Part Time</v>
          </cell>
          <cell r="H345">
            <v>200</v>
          </cell>
          <cell r="I345">
            <v>0</v>
          </cell>
          <cell r="J345">
            <v>200</v>
          </cell>
          <cell r="K345">
            <v>0</v>
          </cell>
          <cell r="L345">
            <v>0</v>
          </cell>
          <cell r="M345">
            <v>0</v>
          </cell>
          <cell r="N345">
            <v>200</v>
          </cell>
          <cell r="O345">
            <v>0</v>
          </cell>
        </row>
        <row r="346">
          <cell r="A346" t="str">
            <v>100.05.00.160-5000.03</v>
          </cell>
          <cell r="B346" t="str">
            <v>100</v>
          </cell>
          <cell r="C346" t="str">
            <v>05</v>
          </cell>
          <cell r="D346" t="str">
            <v>00</v>
          </cell>
          <cell r="E346" t="str">
            <v>160</v>
          </cell>
          <cell r="F346" t="str">
            <v>5000.03</v>
          </cell>
          <cell r="G346" t="str">
            <v>Salaries Overtime</v>
          </cell>
          <cell r="H346">
            <v>206</v>
          </cell>
          <cell r="I346">
            <v>0</v>
          </cell>
          <cell r="J346">
            <v>206</v>
          </cell>
          <cell r="K346">
            <v>0</v>
          </cell>
          <cell r="L346">
            <v>0</v>
          </cell>
          <cell r="M346">
            <v>0</v>
          </cell>
          <cell r="N346">
            <v>206</v>
          </cell>
          <cell r="O346">
            <v>0</v>
          </cell>
        </row>
        <row r="347">
          <cell r="A347" t="str">
            <v>100.05.00.160-5000.06</v>
          </cell>
          <cell r="B347" t="str">
            <v>100</v>
          </cell>
          <cell r="C347" t="str">
            <v>05</v>
          </cell>
          <cell r="D347" t="str">
            <v>00</v>
          </cell>
          <cell r="E347" t="str">
            <v>160</v>
          </cell>
          <cell r="F347" t="str">
            <v>5000.06</v>
          </cell>
          <cell r="G347" t="str">
            <v>Salaries Out of Class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 t="str">
            <v>+++</v>
          </cell>
        </row>
        <row r="348">
          <cell r="A348" t="str">
            <v>100.05.00.160-5000.07</v>
          </cell>
          <cell r="B348" t="str">
            <v>100</v>
          </cell>
          <cell r="C348" t="str">
            <v>05</v>
          </cell>
          <cell r="D348" t="str">
            <v>00</v>
          </cell>
          <cell r="E348" t="str">
            <v>160</v>
          </cell>
          <cell r="F348" t="str">
            <v>5000.07</v>
          </cell>
          <cell r="G348" t="str">
            <v>Salaries Admin Leave Pay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 t="str">
            <v>+++</v>
          </cell>
        </row>
        <row r="349">
          <cell r="A349" t="str">
            <v>100.05.00.160-5000.08</v>
          </cell>
          <cell r="B349" t="str">
            <v>100</v>
          </cell>
          <cell r="C349" t="str">
            <v>05</v>
          </cell>
          <cell r="D349" t="str">
            <v>00</v>
          </cell>
          <cell r="E349" t="str">
            <v>160</v>
          </cell>
          <cell r="F349" t="str">
            <v>5000.08</v>
          </cell>
          <cell r="G349" t="str">
            <v>Salaries Longevity Pay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 t="str">
            <v>+++</v>
          </cell>
        </row>
        <row r="350">
          <cell r="A350" t="str">
            <v>100.05.00.160-5000.10</v>
          </cell>
          <cell r="B350" t="str">
            <v>100</v>
          </cell>
          <cell r="C350" t="str">
            <v>05</v>
          </cell>
          <cell r="D350" t="str">
            <v>00</v>
          </cell>
          <cell r="E350" t="str">
            <v>160</v>
          </cell>
          <cell r="F350" t="str">
            <v>5000.10</v>
          </cell>
          <cell r="G350" t="str">
            <v>Salaries Furloughs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 t="str">
            <v>+++</v>
          </cell>
        </row>
        <row r="351">
          <cell r="A351" t="str">
            <v>100.05.00.160-5000.11</v>
          </cell>
          <cell r="B351" t="str">
            <v>100</v>
          </cell>
          <cell r="C351" t="str">
            <v>05</v>
          </cell>
          <cell r="D351" t="str">
            <v>00</v>
          </cell>
          <cell r="E351" t="str">
            <v>160</v>
          </cell>
          <cell r="F351" t="str">
            <v>5000.11</v>
          </cell>
          <cell r="G351" t="str">
            <v>Salaries Worker's Comp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 t="str">
            <v>+++</v>
          </cell>
        </row>
        <row r="352">
          <cell r="A352" t="str">
            <v>100.05.00.160-5000.12</v>
          </cell>
          <cell r="B352" t="str">
            <v>100</v>
          </cell>
          <cell r="C352" t="str">
            <v>05</v>
          </cell>
          <cell r="D352" t="str">
            <v>00</v>
          </cell>
          <cell r="E352" t="str">
            <v>160</v>
          </cell>
          <cell r="F352" t="str">
            <v>5000.12</v>
          </cell>
          <cell r="G352" t="str">
            <v>Salaries Compensated Absences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 t="str">
            <v>+++</v>
          </cell>
        </row>
        <row r="353">
          <cell r="A353" t="str">
            <v>100.05.00.160-5000.99</v>
          </cell>
          <cell r="B353" t="str">
            <v>100</v>
          </cell>
          <cell r="C353" t="str">
            <v>05</v>
          </cell>
          <cell r="D353" t="str">
            <v>00</v>
          </cell>
          <cell r="E353" t="str">
            <v>160</v>
          </cell>
          <cell r="F353" t="str">
            <v>5000.99</v>
          </cell>
          <cell r="G353" t="str">
            <v>Salaries New Personnel Requests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 t="str">
            <v>+++</v>
          </cell>
        </row>
        <row r="354">
          <cell r="A354" t="str">
            <v>100.05.00.160-5100.00</v>
          </cell>
          <cell r="B354" t="str">
            <v>100</v>
          </cell>
          <cell r="C354" t="str">
            <v>05</v>
          </cell>
          <cell r="D354" t="str">
            <v>00</v>
          </cell>
          <cell r="E354" t="str">
            <v>160</v>
          </cell>
          <cell r="F354" t="str">
            <v>5100.00</v>
          </cell>
          <cell r="G354" t="str">
            <v>Benefits PERS Pool Liability</v>
          </cell>
          <cell r="H354">
            <v>16020</v>
          </cell>
          <cell r="I354">
            <v>0</v>
          </cell>
          <cell r="J354">
            <v>16020</v>
          </cell>
          <cell r="K354">
            <v>0</v>
          </cell>
          <cell r="L354">
            <v>0</v>
          </cell>
          <cell r="M354">
            <v>4161.33</v>
          </cell>
          <cell r="N354">
            <v>11858.67</v>
          </cell>
          <cell r="O354">
            <v>0.26</v>
          </cell>
        </row>
        <row r="355">
          <cell r="A355" t="str">
            <v>100.05.00.160-5100.01</v>
          </cell>
          <cell r="B355" t="str">
            <v>100</v>
          </cell>
          <cell r="C355" t="str">
            <v>05</v>
          </cell>
          <cell r="D355" t="str">
            <v>00</v>
          </cell>
          <cell r="E355" t="str">
            <v>160</v>
          </cell>
          <cell r="F355" t="str">
            <v>5100.01</v>
          </cell>
          <cell r="G355" t="str">
            <v>Benefits Retirement</v>
          </cell>
          <cell r="H355">
            <v>8790</v>
          </cell>
          <cell r="I355">
            <v>0</v>
          </cell>
          <cell r="J355">
            <v>8790</v>
          </cell>
          <cell r="K355">
            <v>0</v>
          </cell>
          <cell r="L355">
            <v>0</v>
          </cell>
          <cell r="M355">
            <v>2339.2199999999998</v>
          </cell>
          <cell r="N355">
            <v>6450.78</v>
          </cell>
          <cell r="O355">
            <v>0.27</v>
          </cell>
        </row>
        <row r="356">
          <cell r="A356" t="str">
            <v>100.05.00.160-5100.02</v>
          </cell>
          <cell r="B356" t="str">
            <v>100</v>
          </cell>
          <cell r="C356" t="str">
            <v>05</v>
          </cell>
          <cell r="D356" t="str">
            <v>00</v>
          </cell>
          <cell r="E356" t="str">
            <v>160</v>
          </cell>
          <cell r="F356" t="str">
            <v>5100.02</v>
          </cell>
          <cell r="G356" t="str">
            <v>Benefits Health Insurance</v>
          </cell>
          <cell r="H356">
            <v>21685</v>
          </cell>
          <cell r="I356">
            <v>0</v>
          </cell>
          <cell r="J356">
            <v>21685</v>
          </cell>
          <cell r="K356">
            <v>0</v>
          </cell>
          <cell r="L356">
            <v>0</v>
          </cell>
          <cell r="M356">
            <v>4521</v>
          </cell>
          <cell r="N356">
            <v>17164</v>
          </cell>
          <cell r="O356">
            <v>0.21</v>
          </cell>
        </row>
        <row r="357">
          <cell r="A357" t="str">
            <v>100.05.00.160-5100.03</v>
          </cell>
          <cell r="B357" t="str">
            <v>100</v>
          </cell>
          <cell r="C357" t="str">
            <v>05</v>
          </cell>
          <cell r="D357" t="str">
            <v>00</v>
          </cell>
          <cell r="E357" t="str">
            <v>160</v>
          </cell>
          <cell r="F357" t="str">
            <v>5100.03</v>
          </cell>
          <cell r="G357" t="str">
            <v>Benefits Dental Insurance</v>
          </cell>
          <cell r="H357">
            <v>2100</v>
          </cell>
          <cell r="I357">
            <v>0</v>
          </cell>
          <cell r="J357">
            <v>2100</v>
          </cell>
          <cell r="K357">
            <v>0</v>
          </cell>
          <cell r="L357">
            <v>0</v>
          </cell>
          <cell r="M357">
            <v>358.68</v>
          </cell>
          <cell r="N357">
            <v>1741.32</v>
          </cell>
          <cell r="O357">
            <v>0.17</v>
          </cell>
        </row>
        <row r="358">
          <cell r="A358" t="str">
            <v>100.05.00.160-5100.04</v>
          </cell>
          <cell r="B358" t="str">
            <v>100</v>
          </cell>
          <cell r="C358" t="str">
            <v>05</v>
          </cell>
          <cell r="D358" t="str">
            <v>00</v>
          </cell>
          <cell r="E358" t="str">
            <v>160</v>
          </cell>
          <cell r="F358" t="str">
            <v>5100.04</v>
          </cell>
          <cell r="G358" t="str">
            <v>Benefits Vision Insurance</v>
          </cell>
          <cell r="H358">
            <v>310</v>
          </cell>
          <cell r="I358">
            <v>0</v>
          </cell>
          <cell r="J358">
            <v>310</v>
          </cell>
          <cell r="K358">
            <v>0</v>
          </cell>
          <cell r="L358">
            <v>0</v>
          </cell>
          <cell r="M358">
            <v>61.8</v>
          </cell>
          <cell r="N358">
            <v>248.2</v>
          </cell>
          <cell r="O358">
            <v>0.2</v>
          </cell>
        </row>
        <row r="359">
          <cell r="A359" t="str">
            <v>100.05.00.160-5100.05</v>
          </cell>
          <cell r="B359" t="str">
            <v>100</v>
          </cell>
          <cell r="C359" t="str">
            <v>05</v>
          </cell>
          <cell r="D359" t="str">
            <v>00</v>
          </cell>
          <cell r="E359" t="str">
            <v>160</v>
          </cell>
          <cell r="F359" t="str">
            <v>5100.05</v>
          </cell>
          <cell r="G359" t="str">
            <v>Benefits Life Insurance</v>
          </cell>
          <cell r="H359">
            <v>30</v>
          </cell>
          <cell r="I359">
            <v>0</v>
          </cell>
          <cell r="J359">
            <v>30</v>
          </cell>
          <cell r="K359">
            <v>0</v>
          </cell>
          <cell r="L359">
            <v>0</v>
          </cell>
          <cell r="M359">
            <v>6.69</v>
          </cell>
          <cell r="N359">
            <v>23.31</v>
          </cell>
          <cell r="O359">
            <v>0.22</v>
          </cell>
        </row>
        <row r="360">
          <cell r="A360" t="str">
            <v>100.05.00.160-5100.06</v>
          </cell>
          <cell r="B360" t="str">
            <v>100</v>
          </cell>
          <cell r="C360" t="str">
            <v>05</v>
          </cell>
          <cell r="D360" t="str">
            <v>00</v>
          </cell>
          <cell r="E360" t="str">
            <v>160</v>
          </cell>
          <cell r="F360" t="str">
            <v>5100.06</v>
          </cell>
          <cell r="G360" t="str">
            <v>Benefits Worker's Comp</v>
          </cell>
          <cell r="H360">
            <v>2670</v>
          </cell>
          <cell r="I360">
            <v>0</v>
          </cell>
          <cell r="J360">
            <v>2670</v>
          </cell>
          <cell r="K360">
            <v>0</v>
          </cell>
          <cell r="L360">
            <v>0</v>
          </cell>
          <cell r="M360">
            <v>0</v>
          </cell>
          <cell r="N360">
            <v>2670</v>
          </cell>
          <cell r="O360">
            <v>0</v>
          </cell>
        </row>
        <row r="361">
          <cell r="A361" t="str">
            <v>100.05.00.160-5100.07</v>
          </cell>
          <cell r="B361" t="str">
            <v>100</v>
          </cell>
          <cell r="C361" t="str">
            <v>05</v>
          </cell>
          <cell r="D361" t="str">
            <v>00</v>
          </cell>
          <cell r="E361" t="str">
            <v>160</v>
          </cell>
          <cell r="F361" t="str">
            <v>5100.07</v>
          </cell>
          <cell r="G361" t="str">
            <v>Benefits Long Term Disability</v>
          </cell>
          <cell r="H361">
            <v>350</v>
          </cell>
          <cell r="I361">
            <v>0</v>
          </cell>
          <cell r="J361">
            <v>350</v>
          </cell>
          <cell r="K361">
            <v>0</v>
          </cell>
          <cell r="L361">
            <v>0</v>
          </cell>
          <cell r="M361">
            <v>66.69</v>
          </cell>
          <cell r="N361">
            <v>283.31</v>
          </cell>
          <cell r="O361">
            <v>0.19</v>
          </cell>
        </row>
        <row r="362">
          <cell r="A362" t="str">
            <v>100.05.00.160-5100.08</v>
          </cell>
          <cell r="B362" t="str">
            <v>100</v>
          </cell>
          <cell r="C362" t="str">
            <v>05</v>
          </cell>
          <cell r="D362" t="str">
            <v>00</v>
          </cell>
          <cell r="E362" t="str">
            <v>160</v>
          </cell>
          <cell r="F362" t="str">
            <v>5100.08</v>
          </cell>
          <cell r="G362" t="str">
            <v>Benefits Deferred Compensation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349.71</v>
          </cell>
          <cell r="N362">
            <v>-349.71</v>
          </cell>
          <cell r="O362" t="str">
            <v>+++</v>
          </cell>
        </row>
        <row r="363">
          <cell r="A363" t="str">
            <v>100.05.00.160-5100.09</v>
          </cell>
          <cell r="B363" t="str">
            <v>100</v>
          </cell>
          <cell r="C363" t="str">
            <v>05</v>
          </cell>
          <cell r="D363" t="str">
            <v>00</v>
          </cell>
          <cell r="E363" t="str">
            <v>160</v>
          </cell>
          <cell r="F363" t="str">
            <v>5100.09</v>
          </cell>
          <cell r="G363" t="str">
            <v>Benefits Unemployment Insurance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 t="str">
            <v>+++</v>
          </cell>
        </row>
        <row r="364">
          <cell r="A364" t="str">
            <v>100.05.00.160-5100.11</v>
          </cell>
          <cell r="B364" t="str">
            <v>100</v>
          </cell>
          <cell r="C364" t="str">
            <v>05</v>
          </cell>
          <cell r="D364" t="str">
            <v>00</v>
          </cell>
          <cell r="E364" t="str">
            <v>160</v>
          </cell>
          <cell r="F364" t="str">
            <v>5100.11</v>
          </cell>
          <cell r="G364" t="str">
            <v>Benefits Medicare</v>
          </cell>
          <cell r="H364">
            <v>1200</v>
          </cell>
          <cell r="I364">
            <v>0</v>
          </cell>
          <cell r="J364">
            <v>1200</v>
          </cell>
          <cell r="K364">
            <v>0</v>
          </cell>
          <cell r="L364">
            <v>0</v>
          </cell>
          <cell r="M364">
            <v>292.44</v>
          </cell>
          <cell r="N364">
            <v>907.56</v>
          </cell>
          <cell r="O364">
            <v>0.24</v>
          </cell>
        </row>
        <row r="365">
          <cell r="A365" t="str">
            <v>100.05.00.160-5100.12</v>
          </cell>
          <cell r="B365" t="str">
            <v>100</v>
          </cell>
          <cell r="C365" t="str">
            <v>05</v>
          </cell>
          <cell r="D365" t="str">
            <v>00</v>
          </cell>
          <cell r="E365" t="str">
            <v>160</v>
          </cell>
          <cell r="F365" t="str">
            <v>5100.12</v>
          </cell>
          <cell r="G365" t="str">
            <v>Benefits Annual Physical Exam</v>
          </cell>
          <cell r="H365">
            <v>15</v>
          </cell>
          <cell r="I365">
            <v>0</v>
          </cell>
          <cell r="J365">
            <v>15</v>
          </cell>
          <cell r="K365">
            <v>0</v>
          </cell>
          <cell r="L365">
            <v>0</v>
          </cell>
          <cell r="M365">
            <v>0</v>
          </cell>
          <cell r="N365">
            <v>15</v>
          </cell>
          <cell r="O365">
            <v>0</v>
          </cell>
        </row>
        <row r="366">
          <cell r="A366" t="str">
            <v>100.05.00.160-5100.15</v>
          </cell>
          <cell r="B366" t="str">
            <v>100</v>
          </cell>
          <cell r="C366" t="str">
            <v>05</v>
          </cell>
          <cell r="D366" t="str">
            <v>00</v>
          </cell>
          <cell r="E366" t="str">
            <v>160</v>
          </cell>
          <cell r="F366" t="str">
            <v>5100.15</v>
          </cell>
          <cell r="G366" t="str">
            <v>Benefits Cell Phone Allowance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 t="str">
            <v>+++</v>
          </cell>
        </row>
        <row r="367">
          <cell r="A367" t="str">
            <v>100.05.00.160-5100.17</v>
          </cell>
          <cell r="B367" t="str">
            <v>100</v>
          </cell>
          <cell r="C367" t="str">
            <v>05</v>
          </cell>
          <cell r="D367" t="str">
            <v>00</v>
          </cell>
          <cell r="E367" t="str">
            <v>160</v>
          </cell>
          <cell r="F367" t="str">
            <v>5100.17</v>
          </cell>
          <cell r="G367" t="str">
            <v>Benefits Other Post Employment Benefits</v>
          </cell>
          <cell r="H367">
            <v>9025</v>
          </cell>
          <cell r="I367">
            <v>0</v>
          </cell>
          <cell r="J367">
            <v>9025</v>
          </cell>
          <cell r="K367">
            <v>0</v>
          </cell>
          <cell r="L367">
            <v>0</v>
          </cell>
          <cell r="M367">
            <v>2145.39</v>
          </cell>
          <cell r="N367">
            <v>6879.61</v>
          </cell>
          <cell r="O367">
            <v>0.24</v>
          </cell>
        </row>
        <row r="368">
          <cell r="A368" t="str">
            <v>100.05.00.160-6000.01</v>
          </cell>
          <cell r="B368" t="str">
            <v>100</v>
          </cell>
          <cell r="C368" t="str">
            <v>05</v>
          </cell>
          <cell r="D368" t="str">
            <v>00</v>
          </cell>
          <cell r="E368" t="str">
            <v>160</v>
          </cell>
          <cell r="F368" t="str">
            <v>6000.01</v>
          </cell>
          <cell r="G368" t="str">
            <v>Professional Services General</v>
          </cell>
          <cell r="H368">
            <v>3500</v>
          </cell>
          <cell r="I368">
            <v>0</v>
          </cell>
          <cell r="J368">
            <v>3500</v>
          </cell>
          <cell r="K368">
            <v>0</v>
          </cell>
          <cell r="L368">
            <v>0</v>
          </cell>
          <cell r="M368">
            <v>3140.53</v>
          </cell>
          <cell r="N368">
            <v>359.47</v>
          </cell>
          <cell r="O368">
            <v>0.9</v>
          </cell>
        </row>
        <row r="369">
          <cell r="A369" t="str">
            <v>100.05.00.160-6000.12</v>
          </cell>
          <cell r="B369" t="str">
            <v>100</v>
          </cell>
          <cell r="C369" t="str">
            <v>05</v>
          </cell>
          <cell r="D369" t="str">
            <v>00</v>
          </cell>
          <cell r="E369" t="str">
            <v>160</v>
          </cell>
          <cell r="F369" t="str">
            <v>6000.12</v>
          </cell>
          <cell r="G369" t="str">
            <v>Professional Services Contract Services</v>
          </cell>
          <cell r="H369">
            <v>8400</v>
          </cell>
          <cell r="I369">
            <v>0</v>
          </cell>
          <cell r="J369">
            <v>8400</v>
          </cell>
          <cell r="K369">
            <v>0</v>
          </cell>
          <cell r="L369">
            <v>0</v>
          </cell>
          <cell r="M369">
            <v>2952.03</v>
          </cell>
          <cell r="N369">
            <v>5447.97</v>
          </cell>
          <cell r="O369">
            <v>0.35</v>
          </cell>
        </row>
        <row r="370">
          <cell r="A370" t="str">
            <v>100.05.00.160-6100.01</v>
          </cell>
          <cell r="B370" t="str">
            <v>100</v>
          </cell>
          <cell r="C370" t="str">
            <v>05</v>
          </cell>
          <cell r="D370" t="str">
            <v>00</v>
          </cell>
          <cell r="E370" t="str">
            <v>160</v>
          </cell>
          <cell r="F370" t="str">
            <v>6100.01</v>
          </cell>
          <cell r="G370" t="str">
            <v>Utilities Electric</v>
          </cell>
          <cell r="H370">
            <v>10000</v>
          </cell>
          <cell r="I370">
            <v>0</v>
          </cell>
          <cell r="J370">
            <v>10000</v>
          </cell>
          <cell r="K370">
            <v>0</v>
          </cell>
          <cell r="L370">
            <v>0</v>
          </cell>
          <cell r="M370">
            <v>2333.0300000000002</v>
          </cell>
          <cell r="N370">
            <v>7666.97</v>
          </cell>
          <cell r="O370">
            <v>0.23</v>
          </cell>
        </row>
        <row r="371">
          <cell r="A371" t="str">
            <v>100.05.00.160-6100.02</v>
          </cell>
          <cell r="B371" t="str">
            <v>100</v>
          </cell>
          <cell r="C371" t="str">
            <v>05</v>
          </cell>
          <cell r="D371" t="str">
            <v>00</v>
          </cell>
          <cell r="E371" t="str">
            <v>160</v>
          </cell>
          <cell r="F371" t="str">
            <v>6100.02</v>
          </cell>
          <cell r="G371" t="str">
            <v>Utilities Telephone</v>
          </cell>
          <cell r="H371">
            <v>3000</v>
          </cell>
          <cell r="I371">
            <v>0</v>
          </cell>
          <cell r="J371">
            <v>3000</v>
          </cell>
          <cell r="K371">
            <v>0</v>
          </cell>
          <cell r="L371">
            <v>0</v>
          </cell>
          <cell r="M371">
            <v>498.76</v>
          </cell>
          <cell r="N371">
            <v>2501.2399999999998</v>
          </cell>
          <cell r="O371">
            <v>0.17</v>
          </cell>
        </row>
        <row r="372">
          <cell r="A372" t="str">
            <v>100.05.00.160-6200.01</v>
          </cell>
          <cell r="B372" t="str">
            <v>100</v>
          </cell>
          <cell r="C372" t="str">
            <v>05</v>
          </cell>
          <cell r="D372" t="str">
            <v>00</v>
          </cell>
          <cell r="E372" t="str">
            <v>160</v>
          </cell>
          <cell r="F372" t="str">
            <v>6200.01</v>
          </cell>
          <cell r="G372" t="str">
            <v>Supplies Office</v>
          </cell>
          <cell r="H372">
            <v>1000</v>
          </cell>
          <cell r="I372">
            <v>172</v>
          </cell>
          <cell r="J372">
            <v>1172</v>
          </cell>
          <cell r="K372">
            <v>0</v>
          </cell>
          <cell r="L372">
            <v>0</v>
          </cell>
          <cell r="M372">
            <v>904.13</v>
          </cell>
          <cell r="N372">
            <v>267.87</v>
          </cell>
          <cell r="O372">
            <v>0.77</v>
          </cell>
        </row>
        <row r="373">
          <cell r="A373" t="str">
            <v>100.05.00.160-6200.02</v>
          </cell>
          <cell r="B373" t="str">
            <v>100</v>
          </cell>
          <cell r="C373" t="str">
            <v>05</v>
          </cell>
          <cell r="D373" t="str">
            <v>00</v>
          </cell>
          <cell r="E373" t="str">
            <v>160</v>
          </cell>
          <cell r="F373" t="str">
            <v>6200.02</v>
          </cell>
          <cell r="G373" t="str">
            <v>Supplies Special Department</v>
          </cell>
          <cell r="H373">
            <v>4500</v>
          </cell>
          <cell r="I373">
            <v>0</v>
          </cell>
          <cell r="J373">
            <v>4500</v>
          </cell>
          <cell r="K373">
            <v>0</v>
          </cell>
          <cell r="L373">
            <v>0</v>
          </cell>
          <cell r="M373">
            <v>99.65</v>
          </cell>
          <cell r="N373">
            <v>4400.3500000000004</v>
          </cell>
          <cell r="O373">
            <v>0.02</v>
          </cell>
        </row>
        <row r="374">
          <cell r="A374" t="str">
            <v>100.05.00.160-6200.03</v>
          </cell>
          <cell r="B374" t="str">
            <v>100</v>
          </cell>
          <cell r="C374" t="str">
            <v>05</v>
          </cell>
          <cell r="D374" t="str">
            <v>00</v>
          </cell>
          <cell r="E374" t="str">
            <v>160</v>
          </cell>
          <cell r="F374" t="str">
            <v>6200.03</v>
          </cell>
          <cell r="G374" t="str">
            <v>Supplies Copier Maintenance &amp; Supplies</v>
          </cell>
          <cell r="H374">
            <v>3000</v>
          </cell>
          <cell r="I374">
            <v>0</v>
          </cell>
          <cell r="J374">
            <v>3000</v>
          </cell>
          <cell r="K374">
            <v>0</v>
          </cell>
          <cell r="L374">
            <v>0</v>
          </cell>
          <cell r="M374">
            <v>0</v>
          </cell>
          <cell r="N374">
            <v>3000</v>
          </cell>
          <cell r="O374">
            <v>0</v>
          </cell>
        </row>
        <row r="375">
          <cell r="A375" t="str">
            <v>100.05.00.160-6300.01</v>
          </cell>
          <cell r="B375" t="str">
            <v>100</v>
          </cell>
          <cell r="C375" t="str">
            <v>05</v>
          </cell>
          <cell r="D375" t="str">
            <v>00</v>
          </cell>
          <cell r="E375" t="str">
            <v>160</v>
          </cell>
          <cell r="F375" t="str">
            <v>6300.01</v>
          </cell>
          <cell r="G375" t="str">
            <v>Dues &amp; Subscriptions Memberships</v>
          </cell>
          <cell r="H375">
            <v>250</v>
          </cell>
          <cell r="I375">
            <v>0</v>
          </cell>
          <cell r="J375">
            <v>250</v>
          </cell>
          <cell r="K375">
            <v>0</v>
          </cell>
          <cell r="L375">
            <v>0</v>
          </cell>
          <cell r="M375">
            <v>0</v>
          </cell>
          <cell r="N375">
            <v>250</v>
          </cell>
          <cell r="O375">
            <v>0</v>
          </cell>
        </row>
        <row r="376">
          <cell r="A376" t="str">
            <v>100.05.00.160-6300.02</v>
          </cell>
          <cell r="B376" t="str">
            <v>100</v>
          </cell>
          <cell r="C376" t="str">
            <v>05</v>
          </cell>
          <cell r="D376" t="str">
            <v>00</v>
          </cell>
          <cell r="E376" t="str">
            <v>160</v>
          </cell>
          <cell r="F376" t="str">
            <v>6300.02</v>
          </cell>
          <cell r="G376" t="str">
            <v>Dues &amp; Subscriptions Publications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 t="str">
            <v>+++</v>
          </cell>
        </row>
        <row r="377">
          <cell r="A377" t="str">
            <v>100.05.00.160-6400.01</v>
          </cell>
          <cell r="B377" t="str">
            <v>100</v>
          </cell>
          <cell r="C377" t="str">
            <v>05</v>
          </cell>
          <cell r="D377" t="str">
            <v>00</v>
          </cell>
          <cell r="E377" t="str">
            <v>160</v>
          </cell>
          <cell r="F377" t="str">
            <v>6400.01</v>
          </cell>
          <cell r="G377" t="str">
            <v>Repairs &amp; Maintenance Building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 t="str">
            <v>+++</v>
          </cell>
        </row>
        <row r="378">
          <cell r="A378" t="str">
            <v>100.05.00.160-6400.02</v>
          </cell>
          <cell r="B378" t="str">
            <v>100</v>
          </cell>
          <cell r="C378" t="str">
            <v>05</v>
          </cell>
          <cell r="D378" t="str">
            <v>00</v>
          </cell>
          <cell r="E378" t="str">
            <v>160</v>
          </cell>
          <cell r="F378" t="str">
            <v>6400.02</v>
          </cell>
          <cell r="G378" t="str">
            <v>Repairs &amp; Maintenance Minor Equipment/Other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 t="str">
            <v>+++</v>
          </cell>
        </row>
        <row r="379">
          <cell r="A379" t="str">
            <v>100.05.00.160-6500.04</v>
          </cell>
          <cell r="B379" t="str">
            <v>100</v>
          </cell>
          <cell r="C379" t="str">
            <v>05</v>
          </cell>
          <cell r="D379" t="str">
            <v>00</v>
          </cell>
          <cell r="E379" t="str">
            <v>160</v>
          </cell>
          <cell r="F379" t="str">
            <v>6500.04</v>
          </cell>
          <cell r="G379" t="str">
            <v>Claims &amp; Insurance Insurance Premiums</v>
          </cell>
          <cell r="H379">
            <v>4330</v>
          </cell>
          <cell r="I379">
            <v>0</v>
          </cell>
          <cell r="J379">
            <v>4330</v>
          </cell>
          <cell r="K379">
            <v>0</v>
          </cell>
          <cell r="L379">
            <v>0</v>
          </cell>
          <cell r="M379">
            <v>0</v>
          </cell>
          <cell r="N379">
            <v>4330</v>
          </cell>
          <cell r="O379">
            <v>0</v>
          </cell>
        </row>
        <row r="380">
          <cell r="A380" t="str">
            <v>100.05.00.160-6600.01</v>
          </cell>
          <cell r="B380" t="str">
            <v>100</v>
          </cell>
          <cell r="C380" t="str">
            <v>05</v>
          </cell>
          <cell r="D380" t="str">
            <v>00</v>
          </cell>
          <cell r="E380" t="str">
            <v>160</v>
          </cell>
          <cell r="F380" t="str">
            <v>6600.01</v>
          </cell>
          <cell r="G380" t="str">
            <v>Administrative Expenses Meetings</v>
          </cell>
          <cell r="H380">
            <v>500</v>
          </cell>
          <cell r="I380">
            <v>0</v>
          </cell>
          <cell r="J380">
            <v>500</v>
          </cell>
          <cell r="K380">
            <v>0</v>
          </cell>
          <cell r="L380">
            <v>0</v>
          </cell>
          <cell r="M380">
            <v>0</v>
          </cell>
          <cell r="N380">
            <v>500</v>
          </cell>
          <cell r="O380">
            <v>0</v>
          </cell>
        </row>
        <row r="381">
          <cell r="A381" t="str">
            <v>100.05.00.160-6600.03</v>
          </cell>
          <cell r="B381" t="str">
            <v>100</v>
          </cell>
          <cell r="C381" t="str">
            <v>05</v>
          </cell>
          <cell r="D381" t="str">
            <v>00</v>
          </cell>
          <cell r="E381" t="str">
            <v>160</v>
          </cell>
          <cell r="F381" t="str">
            <v>6600.03</v>
          </cell>
          <cell r="G381" t="str">
            <v>Administrative Expenses Mileage Reimbursement</v>
          </cell>
          <cell r="H381">
            <v>100</v>
          </cell>
          <cell r="I381">
            <v>0</v>
          </cell>
          <cell r="J381">
            <v>100</v>
          </cell>
          <cell r="K381">
            <v>0</v>
          </cell>
          <cell r="L381">
            <v>0</v>
          </cell>
          <cell r="M381">
            <v>0</v>
          </cell>
          <cell r="N381">
            <v>100</v>
          </cell>
          <cell r="O381">
            <v>0</v>
          </cell>
        </row>
        <row r="382">
          <cell r="A382" t="str">
            <v>100.05.00.160-6600.04</v>
          </cell>
          <cell r="B382" t="str">
            <v>100</v>
          </cell>
          <cell r="C382" t="str">
            <v>05</v>
          </cell>
          <cell r="D382" t="str">
            <v>00</v>
          </cell>
          <cell r="E382" t="str">
            <v>160</v>
          </cell>
          <cell r="F382" t="str">
            <v>6600.04</v>
          </cell>
          <cell r="G382" t="str">
            <v>Administrative Expenses Training/Conferences</v>
          </cell>
          <cell r="H382">
            <v>7500</v>
          </cell>
          <cell r="I382">
            <v>0</v>
          </cell>
          <cell r="J382">
            <v>7500</v>
          </cell>
          <cell r="K382">
            <v>0</v>
          </cell>
          <cell r="L382">
            <v>0</v>
          </cell>
          <cell r="M382">
            <v>1636</v>
          </cell>
          <cell r="N382">
            <v>5864</v>
          </cell>
          <cell r="O382">
            <v>0.22</v>
          </cell>
        </row>
        <row r="383">
          <cell r="A383" t="str">
            <v>100.05.00.160-6600.07</v>
          </cell>
          <cell r="B383" t="str">
            <v>100</v>
          </cell>
          <cell r="C383" t="str">
            <v>05</v>
          </cell>
          <cell r="D383" t="str">
            <v>00</v>
          </cell>
          <cell r="E383" t="str">
            <v>160</v>
          </cell>
          <cell r="F383" t="str">
            <v>6600.07</v>
          </cell>
          <cell r="G383" t="str">
            <v>Administrative Expenses Employee Recruitment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 t="str">
            <v>+++</v>
          </cell>
        </row>
        <row r="384">
          <cell r="A384" t="str">
            <v>100.11.00.001-5000.01</v>
          </cell>
          <cell r="B384" t="str">
            <v>100</v>
          </cell>
          <cell r="C384" t="str">
            <v>11</v>
          </cell>
          <cell r="D384" t="str">
            <v>00</v>
          </cell>
          <cell r="E384" t="str">
            <v>001</v>
          </cell>
          <cell r="F384" t="str">
            <v>5000.01</v>
          </cell>
          <cell r="G384" t="str">
            <v>Salaries Regular</v>
          </cell>
          <cell r="H384">
            <v>1218460</v>
          </cell>
          <cell r="I384">
            <v>0</v>
          </cell>
          <cell r="J384">
            <v>1218460</v>
          </cell>
          <cell r="K384">
            <v>0</v>
          </cell>
          <cell r="L384">
            <v>0</v>
          </cell>
          <cell r="M384">
            <v>410056.58</v>
          </cell>
          <cell r="N384">
            <v>808403.42</v>
          </cell>
          <cell r="O384">
            <v>0.34</v>
          </cell>
        </row>
        <row r="385">
          <cell r="A385" t="str">
            <v>100.11.00.001-5000.02</v>
          </cell>
          <cell r="B385" t="str">
            <v>100</v>
          </cell>
          <cell r="C385" t="str">
            <v>11</v>
          </cell>
          <cell r="D385" t="str">
            <v>00</v>
          </cell>
          <cell r="E385" t="str">
            <v>001</v>
          </cell>
          <cell r="F385" t="str">
            <v>5000.02</v>
          </cell>
          <cell r="G385" t="str">
            <v>Salaries Part Time</v>
          </cell>
          <cell r="H385">
            <v>5000</v>
          </cell>
          <cell r="I385">
            <v>0</v>
          </cell>
          <cell r="J385">
            <v>5000</v>
          </cell>
          <cell r="K385">
            <v>0</v>
          </cell>
          <cell r="L385">
            <v>0</v>
          </cell>
          <cell r="M385">
            <v>0</v>
          </cell>
          <cell r="N385">
            <v>5000</v>
          </cell>
          <cell r="O385">
            <v>0</v>
          </cell>
        </row>
        <row r="386">
          <cell r="A386" t="str">
            <v>100.11.00.001-5000.03</v>
          </cell>
          <cell r="B386" t="str">
            <v>100</v>
          </cell>
          <cell r="C386" t="str">
            <v>11</v>
          </cell>
          <cell r="D386" t="str">
            <v>00</v>
          </cell>
          <cell r="E386" t="str">
            <v>001</v>
          </cell>
          <cell r="F386" t="str">
            <v>5000.03</v>
          </cell>
          <cell r="G386" t="str">
            <v>Salaries Overtime</v>
          </cell>
          <cell r="H386">
            <v>3090</v>
          </cell>
          <cell r="I386">
            <v>0</v>
          </cell>
          <cell r="J386">
            <v>3090</v>
          </cell>
          <cell r="K386">
            <v>0</v>
          </cell>
          <cell r="L386">
            <v>0</v>
          </cell>
          <cell r="M386">
            <v>7271.43</v>
          </cell>
          <cell r="N386">
            <v>-4181.43</v>
          </cell>
          <cell r="O386">
            <v>2.35</v>
          </cell>
        </row>
        <row r="387">
          <cell r="A387" t="str">
            <v>100.11.00.001-5000.04</v>
          </cell>
          <cell r="B387" t="str">
            <v>100</v>
          </cell>
          <cell r="C387" t="str">
            <v>11</v>
          </cell>
          <cell r="D387" t="str">
            <v>00</v>
          </cell>
          <cell r="E387" t="str">
            <v>001</v>
          </cell>
          <cell r="F387" t="str">
            <v>5000.04</v>
          </cell>
          <cell r="G387" t="str">
            <v>Salaries Holiday Pay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 t="str">
            <v>+++</v>
          </cell>
        </row>
        <row r="388">
          <cell r="A388" t="str">
            <v>100.11.00.001-5000.06</v>
          </cell>
          <cell r="B388" t="str">
            <v>100</v>
          </cell>
          <cell r="C388" t="str">
            <v>11</v>
          </cell>
          <cell r="D388" t="str">
            <v>00</v>
          </cell>
          <cell r="E388" t="str">
            <v>001</v>
          </cell>
          <cell r="F388" t="str">
            <v>5000.06</v>
          </cell>
          <cell r="G388" t="str">
            <v>Salaries Out of Class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2694.02</v>
          </cell>
          <cell r="N388">
            <v>-2694.02</v>
          </cell>
          <cell r="O388" t="str">
            <v>+++</v>
          </cell>
        </row>
        <row r="389">
          <cell r="A389" t="str">
            <v>100.11.00.001-5000.07</v>
          </cell>
          <cell r="B389" t="str">
            <v>100</v>
          </cell>
          <cell r="C389" t="str">
            <v>11</v>
          </cell>
          <cell r="D389" t="str">
            <v>00</v>
          </cell>
          <cell r="E389" t="str">
            <v>001</v>
          </cell>
          <cell r="F389" t="str">
            <v>5000.07</v>
          </cell>
          <cell r="G389" t="str">
            <v>Salaries Admin Leave Pay</v>
          </cell>
          <cell r="H389">
            <v>45434</v>
          </cell>
          <cell r="I389">
            <v>0</v>
          </cell>
          <cell r="J389">
            <v>45434</v>
          </cell>
          <cell r="K389">
            <v>0</v>
          </cell>
          <cell r="L389">
            <v>0</v>
          </cell>
          <cell r="M389">
            <v>35233.74</v>
          </cell>
          <cell r="N389">
            <v>10200.26</v>
          </cell>
          <cell r="O389">
            <v>0.78</v>
          </cell>
        </row>
        <row r="390">
          <cell r="A390" t="str">
            <v>100.11.00.001-5000.08</v>
          </cell>
          <cell r="B390" t="str">
            <v>100</v>
          </cell>
          <cell r="C390" t="str">
            <v>11</v>
          </cell>
          <cell r="D390" t="str">
            <v>00</v>
          </cell>
          <cell r="E390" t="str">
            <v>001</v>
          </cell>
          <cell r="F390" t="str">
            <v>5000.08</v>
          </cell>
          <cell r="G390" t="str">
            <v>Salaries Longevity Pay</v>
          </cell>
          <cell r="H390">
            <v>13540</v>
          </cell>
          <cell r="I390">
            <v>0</v>
          </cell>
          <cell r="J390">
            <v>13540</v>
          </cell>
          <cell r="K390">
            <v>0</v>
          </cell>
          <cell r="L390">
            <v>0</v>
          </cell>
          <cell r="M390">
            <v>5576.51</v>
          </cell>
          <cell r="N390">
            <v>7963.49</v>
          </cell>
          <cell r="O390">
            <v>0.41</v>
          </cell>
        </row>
        <row r="391">
          <cell r="A391" t="str">
            <v>100.11.00.001-5000.10</v>
          </cell>
          <cell r="B391" t="str">
            <v>100</v>
          </cell>
          <cell r="C391" t="str">
            <v>11</v>
          </cell>
          <cell r="D391" t="str">
            <v>00</v>
          </cell>
          <cell r="E391" t="str">
            <v>001</v>
          </cell>
          <cell r="F391" t="str">
            <v>5000.10</v>
          </cell>
          <cell r="G391" t="str">
            <v>Salaries Furloughs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 t="str">
            <v>+++</v>
          </cell>
        </row>
        <row r="392">
          <cell r="A392" t="str">
            <v>100.11.00.001-5000.11</v>
          </cell>
          <cell r="B392" t="str">
            <v>100</v>
          </cell>
          <cell r="C392" t="str">
            <v>11</v>
          </cell>
          <cell r="D392" t="str">
            <v>00</v>
          </cell>
          <cell r="E392" t="str">
            <v>001</v>
          </cell>
          <cell r="F392" t="str">
            <v>5000.11</v>
          </cell>
          <cell r="G392" t="str">
            <v>Salaries Worker's Comp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 t="str">
            <v>+++</v>
          </cell>
        </row>
        <row r="393">
          <cell r="A393" t="str">
            <v>100.11.00.001-5000.12</v>
          </cell>
          <cell r="B393" t="str">
            <v>100</v>
          </cell>
          <cell r="C393" t="str">
            <v>11</v>
          </cell>
          <cell r="D393" t="str">
            <v>00</v>
          </cell>
          <cell r="E393" t="str">
            <v>001</v>
          </cell>
          <cell r="F393" t="str">
            <v>5000.12</v>
          </cell>
          <cell r="G393" t="str">
            <v>Salaries Compensated Absences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 t="str">
            <v>+++</v>
          </cell>
        </row>
        <row r="394">
          <cell r="A394" t="str">
            <v>100.11.00.001-5000.99</v>
          </cell>
          <cell r="B394" t="str">
            <v>100</v>
          </cell>
          <cell r="C394" t="str">
            <v>11</v>
          </cell>
          <cell r="D394" t="str">
            <v>00</v>
          </cell>
          <cell r="E394" t="str">
            <v>001</v>
          </cell>
          <cell r="F394" t="str">
            <v>5000.99</v>
          </cell>
          <cell r="G394" t="str">
            <v>Salaries New Personnel Requests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 t="str">
            <v>+++</v>
          </cell>
        </row>
        <row r="395">
          <cell r="A395" t="str">
            <v>100.11.00.001-5100.00</v>
          </cell>
          <cell r="B395" t="str">
            <v>100</v>
          </cell>
          <cell r="C395" t="str">
            <v>11</v>
          </cell>
          <cell r="D395" t="str">
            <v>00</v>
          </cell>
          <cell r="E395" t="str">
            <v>001</v>
          </cell>
          <cell r="F395" t="str">
            <v>5100.00</v>
          </cell>
          <cell r="G395" t="str">
            <v>Benefits PERS Pool Liability</v>
          </cell>
          <cell r="H395">
            <v>392055</v>
          </cell>
          <cell r="I395">
            <v>0</v>
          </cell>
          <cell r="J395">
            <v>392055</v>
          </cell>
          <cell r="K395">
            <v>0</v>
          </cell>
          <cell r="L395">
            <v>0</v>
          </cell>
          <cell r="M395">
            <v>112862.67</v>
          </cell>
          <cell r="N395">
            <v>279192.33</v>
          </cell>
          <cell r="O395">
            <v>0.28999999999999998</v>
          </cell>
        </row>
        <row r="396">
          <cell r="A396" t="str">
            <v>100.11.00.001-5100.01</v>
          </cell>
          <cell r="B396" t="str">
            <v>100</v>
          </cell>
          <cell r="C396" t="str">
            <v>11</v>
          </cell>
          <cell r="D396" t="str">
            <v>00</v>
          </cell>
          <cell r="E396" t="str">
            <v>001</v>
          </cell>
          <cell r="F396" t="str">
            <v>5100.01</v>
          </cell>
          <cell r="G396" t="str">
            <v>Benefits Retirement</v>
          </cell>
          <cell r="H396">
            <v>150460</v>
          </cell>
          <cell r="I396">
            <v>0</v>
          </cell>
          <cell r="J396">
            <v>150460</v>
          </cell>
          <cell r="K396">
            <v>0</v>
          </cell>
          <cell r="L396">
            <v>0</v>
          </cell>
          <cell r="M396">
            <v>46387.199999999997</v>
          </cell>
          <cell r="N396">
            <v>104072.8</v>
          </cell>
          <cell r="O396">
            <v>0.31</v>
          </cell>
        </row>
        <row r="397">
          <cell r="A397" t="str">
            <v>100.11.00.001-5100.02</v>
          </cell>
          <cell r="B397" t="str">
            <v>100</v>
          </cell>
          <cell r="C397" t="str">
            <v>11</v>
          </cell>
          <cell r="D397" t="str">
            <v>00</v>
          </cell>
          <cell r="E397" t="str">
            <v>001</v>
          </cell>
          <cell r="F397" t="str">
            <v>5100.02</v>
          </cell>
          <cell r="G397" t="str">
            <v>Benefits Health Insurance</v>
          </cell>
          <cell r="H397">
            <v>96765</v>
          </cell>
          <cell r="I397">
            <v>0</v>
          </cell>
          <cell r="J397">
            <v>96765</v>
          </cell>
          <cell r="K397">
            <v>0</v>
          </cell>
          <cell r="L397">
            <v>0</v>
          </cell>
          <cell r="M397">
            <v>22391.19</v>
          </cell>
          <cell r="N397">
            <v>74373.81</v>
          </cell>
          <cell r="O397">
            <v>0.23</v>
          </cell>
        </row>
        <row r="398">
          <cell r="A398" t="str">
            <v>100.11.00.001-5100.03</v>
          </cell>
          <cell r="B398" t="str">
            <v>100</v>
          </cell>
          <cell r="C398" t="str">
            <v>11</v>
          </cell>
          <cell r="D398" t="str">
            <v>00</v>
          </cell>
          <cell r="E398" t="str">
            <v>001</v>
          </cell>
          <cell r="F398" t="str">
            <v>5100.03</v>
          </cell>
          <cell r="G398" t="str">
            <v>Benefits Dental Insurance</v>
          </cell>
          <cell r="H398">
            <v>9685</v>
          </cell>
          <cell r="I398">
            <v>0</v>
          </cell>
          <cell r="J398">
            <v>9685</v>
          </cell>
          <cell r="K398">
            <v>0</v>
          </cell>
          <cell r="L398">
            <v>0</v>
          </cell>
          <cell r="M398">
            <v>1610.82</v>
          </cell>
          <cell r="N398">
            <v>8074.18</v>
          </cell>
          <cell r="O398">
            <v>0.17</v>
          </cell>
        </row>
        <row r="399">
          <cell r="A399" t="str">
            <v>100.11.00.001-5100.04</v>
          </cell>
          <cell r="B399" t="str">
            <v>100</v>
          </cell>
          <cell r="C399" t="str">
            <v>11</v>
          </cell>
          <cell r="D399" t="str">
            <v>00</v>
          </cell>
          <cell r="E399" t="str">
            <v>001</v>
          </cell>
          <cell r="F399" t="str">
            <v>5100.04</v>
          </cell>
          <cell r="G399" t="str">
            <v>Benefits Vision Insurance</v>
          </cell>
          <cell r="H399">
            <v>1435</v>
          </cell>
          <cell r="I399">
            <v>0</v>
          </cell>
          <cell r="J399">
            <v>1435</v>
          </cell>
          <cell r="K399">
            <v>0</v>
          </cell>
          <cell r="L399">
            <v>0</v>
          </cell>
          <cell r="M399">
            <v>272.54000000000002</v>
          </cell>
          <cell r="N399">
            <v>1162.46</v>
          </cell>
          <cell r="O399">
            <v>0.19</v>
          </cell>
        </row>
        <row r="400">
          <cell r="A400" t="str">
            <v>100.11.00.001-5100.05</v>
          </cell>
          <cell r="B400" t="str">
            <v>100</v>
          </cell>
          <cell r="C400" t="str">
            <v>11</v>
          </cell>
          <cell r="D400" t="str">
            <v>00</v>
          </cell>
          <cell r="E400" t="str">
            <v>001</v>
          </cell>
          <cell r="F400" t="str">
            <v>5100.05</v>
          </cell>
          <cell r="G400" t="str">
            <v>Benefits Life Insurance</v>
          </cell>
          <cell r="H400">
            <v>2010</v>
          </cell>
          <cell r="I400">
            <v>0</v>
          </cell>
          <cell r="J400">
            <v>2010</v>
          </cell>
          <cell r="K400">
            <v>0</v>
          </cell>
          <cell r="L400">
            <v>0</v>
          </cell>
          <cell r="M400">
            <v>408.34</v>
          </cell>
          <cell r="N400">
            <v>1601.66</v>
          </cell>
          <cell r="O400">
            <v>0.2</v>
          </cell>
        </row>
        <row r="401">
          <cell r="A401" t="str">
            <v>100.11.00.001-5100.06</v>
          </cell>
          <cell r="B401" t="str">
            <v>100</v>
          </cell>
          <cell r="C401" t="str">
            <v>11</v>
          </cell>
          <cell r="D401" t="str">
            <v>00</v>
          </cell>
          <cell r="E401" t="str">
            <v>001</v>
          </cell>
          <cell r="F401" t="str">
            <v>5100.06</v>
          </cell>
          <cell r="G401" t="str">
            <v>Benefits Worker's Comp</v>
          </cell>
          <cell r="H401">
            <v>38450</v>
          </cell>
          <cell r="I401">
            <v>0</v>
          </cell>
          <cell r="J401">
            <v>38450</v>
          </cell>
          <cell r="K401">
            <v>0</v>
          </cell>
          <cell r="L401">
            <v>0</v>
          </cell>
          <cell r="M401">
            <v>0</v>
          </cell>
          <cell r="N401">
            <v>38450</v>
          </cell>
          <cell r="O401">
            <v>0</v>
          </cell>
        </row>
        <row r="402">
          <cell r="A402" t="str">
            <v>100.11.00.001-5100.07</v>
          </cell>
          <cell r="B402" t="str">
            <v>100</v>
          </cell>
          <cell r="C402" t="str">
            <v>11</v>
          </cell>
          <cell r="D402" t="str">
            <v>00</v>
          </cell>
          <cell r="E402" t="str">
            <v>001</v>
          </cell>
          <cell r="F402" t="str">
            <v>5100.07</v>
          </cell>
          <cell r="G402" t="str">
            <v>Benefits Long Term Disability</v>
          </cell>
          <cell r="H402">
            <v>4270</v>
          </cell>
          <cell r="I402">
            <v>0</v>
          </cell>
          <cell r="J402">
            <v>4270</v>
          </cell>
          <cell r="K402">
            <v>0</v>
          </cell>
          <cell r="L402">
            <v>0</v>
          </cell>
          <cell r="M402">
            <v>730.07</v>
          </cell>
          <cell r="N402">
            <v>3539.93</v>
          </cell>
          <cell r="O402">
            <v>0.17</v>
          </cell>
        </row>
        <row r="403">
          <cell r="A403" t="str">
            <v>100.11.00.001-5100.08</v>
          </cell>
          <cell r="B403" t="str">
            <v>100</v>
          </cell>
          <cell r="C403" t="str">
            <v>11</v>
          </cell>
          <cell r="D403" t="str">
            <v>00</v>
          </cell>
          <cell r="E403" t="str">
            <v>001</v>
          </cell>
          <cell r="F403" t="str">
            <v>5100.08</v>
          </cell>
          <cell r="G403" t="str">
            <v>Benefits Deferred Compensation</v>
          </cell>
          <cell r="H403">
            <v>5400</v>
          </cell>
          <cell r="I403">
            <v>0</v>
          </cell>
          <cell r="J403">
            <v>5400</v>
          </cell>
          <cell r="K403">
            <v>0</v>
          </cell>
          <cell r="L403">
            <v>0</v>
          </cell>
          <cell r="M403">
            <v>425</v>
          </cell>
          <cell r="N403">
            <v>4975</v>
          </cell>
          <cell r="O403">
            <v>0.08</v>
          </cell>
        </row>
        <row r="404">
          <cell r="A404" t="str">
            <v>100.11.00.001-5100.09</v>
          </cell>
          <cell r="B404" t="str">
            <v>100</v>
          </cell>
          <cell r="C404" t="str">
            <v>11</v>
          </cell>
          <cell r="D404" t="str">
            <v>00</v>
          </cell>
          <cell r="E404" t="str">
            <v>001</v>
          </cell>
          <cell r="F404" t="str">
            <v>5100.09</v>
          </cell>
          <cell r="G404" t="str">
            <v>Benefits Unemployment Insurance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 t="str">
            <v>+++</v>
          </cell>
        </row>
        <row r="405">
          <cell r="A405" t="str">
            <v>100.11.00.001-5100.10</v>
          </cell>
          <cell r="B405" t="str">
            <v>100</v>
          </cell>
          <cell r="C405" t="str">
            <v>11</v>
          </cell>
          <cell r="D405" t="str">
            <v>00</v>
          </cell>
          <cell r="E405" t="str">
            <v>001</v>
          </cell>
          <cell r="F405" t="str">
            <v>5100.10</v>
          </cell>
          <cell r="G405" t="str">
            <v>Benefits Uniform Allowance</v>
          </cell>
          <cell r="H405">
            <v>5000</v>
          </cell>
          <cell r="I405">
            <v>0</v>
          </cell>
          <cell r="J405">
            <v>5000</v>
          </cell>
          <cell r="K405">
            <v>0</v>
          </cell>
          <cell r="L405">
            <v>0</v>
          </cell>
          <cell r="M405">
            <v>0</v>
          </cell>
          <cell r="N405">
            <v>5000</v>
          </cell>
          <cell r="O405">
            <v>0</v>
          </cell>
        </row>
        <row r="406">
          <cell r="A406" t="str">
            <v>100.11.00.001-5100.11</v>
          </cell>
          <cell r="B406" t="str">
            <v>100</v>
          </cell>
          <cell r="C406" t="str">
            <v>11</v>
          </cell>
          <cell r="D406" t="str">
            <v>00</v>
          </cell>
          <cell r="E406" t="str">
            <v>001</v>
          </cell>
          <cell r="F406" t="str">
            <v>5100.11</v>
          </cell>
          <cell r="G406" t="str">
            <v>Benefits Medicare</v>
          </cell>
          <cell r="H406">
            <v>18360</v>
          </cell>
          <cell r="I406">
            <v>0</v>
          </cell>
          <cell r="J406">
            <v>18360</v>
          </cell>
          <cell r="K406">
            <v>0</v>
          </cell>
          <cell r="L406">
            <v>0</v>
          </cell>
          <cell r="M406">
            <v>6710.92</v>
          </cell>
          <cell r="N406">
            <v>11649.08</v>
          </cell>
          <cell r="O406">
            <v>0.37</v>
          </cell>
        </row>
        <row r="407">
          <cell r="A407" t="str">
            <v>100.11.00.001-5100.12</v>
          </cell>
          <cell r="B407" t="str">
            <v>100</v>
          </cell>
          <cell r="C407" t="str">
            <v>11</v>
          </cell>
          <cell r="D407" t="str">
            <v>00</v>
          </cell>
          <cell r="E407" t="str">
            <v>001</v>
          </cell>
          <cell r="F407" t="str">
            <v>5100.12</v>
          </cell>
          <cell r="G407" t="str">
            <v>Benefits Annual Physical Exam</v>
          </cell>
          <cell r="H407">
            <v>4000</v>
          </cell>
          <cell r="I407">
            <v>0</v>
          </cell>
          <cell r="J407">
            <v>4000</v>
          </cell>
          <cell r="K407">
            <v>0</v>
          </cell>
          <cell r="L407">
            <v>0</v>
          </cell>
          <cell r="M407">
            <v>140</v>
          </cell>
          <cell r="N407">
            <v>3860</v>
          </cell>
          <cell r="O407">
            <v>0.04</v>
          </cell>
        </row>
        <row r="408">
          <cell r="A408" t="str">
            <v>100.11.00.001-5100.13</v>
          </cell>
          <cell r="B408" t="str">
            <v>100</v>
          </cell>
          <cell r="C408" t="str">
            <v>11</v>
          </cell>
          <cell r="D408" t="str">
            <v>00</v>
          </cell>
          <cell r="E408" t="str">
            <v>001</v>
          </cell>
          <cell r="F408" t="str">
            <v>5100.13</v>
          </cell>
          <cell r="G408" t="str">
            <v>Benefits Employee Assistance Program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 t="str">
            <v>+++</v>
          </cell>
        </row>
        <row r="409">
          <cell r="A409" t="str">
            <v>100.11.00.001-5100.14</v>
          </cell>
          <cell r="B409" t="str">
            <v>100</v>
          </cell>
          <cell r="C409" t="str">
            <v>11</v>
          </cell>
          <cell r="D409" t="str">
            <v>00</v>
          </cell>
          <cell r="E409" t="str">
            <v>001</v>
          </cell>
          <cell r="F409" t="str">
            <v>5100.14</v>
          </cell>
          <cell r="G409" t="str">
            <v>Benefits PPE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 t="str">
            <v>+++</v>
          </cell>
        </row>
        <row r="410">
          <cell r="A410" t="str">
            <v>100.11.00.001-5100.15</v>
          </cell>
          <cell r="B410" t="str">
            <v>100</v>
          </cell>
          <cell r="C410" t="str">
            <v>11</v>
          </cell>
          <cell r="D410" t="str">
            <v>00</v>
          </cell>
          <cell r="E410" t="str">
            <v>001</v>
          </cell>
          <cell r="F410" t="str">
            <v>5100.15</v>
          </cell>
          <cell r="G410" t="str">
            <v>Benefits Cell Phone Allowance</v>
          </cell>
          <cell r="H410">
            <v>6456</v>
          </cell>
          <cell r="I410">
            <v>0</v>
          </cell>
          <cell r="J410">
            <v>6456</v>
          </cell>
          <cell r="K410">
            <v>0</v>
          </cell>
          <cell r="L410">
            <v>0</v>
          </cell>
          <cell r="M410">
            <v>1434</v>
          </cell>
          <cell r="N410">
            <v>5022</v>
          </cell>
          <cell r="O410">
            <v>0.22</v>
          </cell>
        </row>
        <row r="411">
          <cell r="A411" t="str">
            <v>100.11.00.001-5100.17</v>
          </cell>
          <cell r="B411" t="str">
            <v>100</v>
          </cell>
          <cell r="C411" t="str">
            <v>11</v>
          </cell>
          <cell r="D411" t="str">
            <v>00</v>
          </cell>
          <cell r="E411" t="str">
            <v>001</v>
          </cell>
          <cell r="F411" t="str">
            <v>5100.17</v>
          </cell>
          <cell r="G411" t="str">
            <v>Benefits Other Post Employment Benefits</v>
          </cell>
          <cell r="H411">
            <v>396115</v>
          </cell>
          <cell r="I411">
            <v>0</v>
          </cell>
          <cell r="J411">
            <v>396115</v>
          </cell>
          <cell r="K411">
            <v>0</v>
          </cell>
          <cell r="L411">
            <v>0</v>
          </cell>
          <cell r="M411">
            <v>94981.91</v>
          </cell>
          <cell r="N411">
            <v>301133.09000000003</v>
          </cell>
          <cell r="O411">
            <v>0.24</v>
          </cell>
        </row>
        <row r="412">
          <cell r="A412" t="str">
            <v>100.11.00.001-6000.01</v>
          </cell>
          <cell r="B412" t="str">
            <v>100</v>
          </cell>
          <cell r="C412" t="str">
            <v>11</v>
          </cell>
          <cell r="D412" t="str">
            <v>00</v>
          </cell>
          <cell r="E412" t="str">
            <v>001</v>
          </cell>
          <cell r="F412" t="str">
            <v>6000.01</v>
          </cell>
          <cell r="G412" t="str">
            <v>Professional Services General</v>
          </cell>
          <cell r="H412">
            <v>15000</v>
          </cell>
          <cell r="I412">
            <v>0</v>
          </cell>
          <cell r="J412">
            <v>15000</v>
          </cell>
          <cell r="K412">
            <v>0</v>
          </cell>
          <cell r="L412">
            <v>2959.62</v>
          </cell>
          <cell r="M412">
            <v>5954.68</v>
          </cell>
          <cell r="N412">
            <v>6085.7</v>
          </cell>
          <cell r="O412">
            <v>0.59</v>
          </cell>
        </row>
        <row r="413">
          <cell r="A413" t="str">
            <v>100.11.00.001-6000.02</v>
          </cell>
          <cell r="B413" t="str">
            <v>100</v>
          </cell>
          <cell r="C413" t="str">
            <v>11</v>
          </cell>
          <cell r="D413" t="str">
            <v>00</v>
          </cell>
          <cell r="E413" t="str">
            <v>001</v>
          </cell>
          <cell r="F413" t="str">
            <v>6000.02</v>
          </cell>
          <cell r="G413" t="str">
            <v>Professional Services Fingerprint Fees</v>
          </cell>
          <cell r="H413">
            <v>30000</v>
          </cell>
          <cell r="I413">
            <v>0</v>
          </cell>
          <cell r="J413">
            <v>30000</v>
          </cell>
          <cell r="K413">
            <v>0</v>
          </cell>
          <cell r="L413">
            <v>0</v>
          </cell>
          <cell r="M413">
            <v>546</v>
          </cell>
          <cell r="N413">
            <v>29454</v>
          </cell>
          <cell r="O413">
            <v>0.02</v>
          </cell>
        </row>
        <row r="414">
          <cell r="A414" t="str">
            <v>100.11.00.001-6000.03</v>
          </cell>
          <cell r="B414" t="str">
            <v>100</v>
          </cell>
          <cell r="C414" t="str">
            <v>11</v>
          </cell>
          <cell r="D414" t="str">
            <v>00</v>
          </cell>
          <cell r="E414" t="str">
            <v>001</v>
          </cell>
          <cell r="F414" t="str">
            <v>6000.03</v>
          </cell>
          <cell r="G414" t="str">
            <v>Professional Services Range Rental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 t="str">
            <v>+++</v>
          </cell>
        </row>
        <row r="415">
          <cell r="A415" t="str">
            <v>100.11.00.001-6000.25</v>
          </cell>
          <cell r="B415" t="str">
            <v>100</v>
          </cell>
          <cell r="C415" t="str">
            <v>11</v>
          </cell>
          <cell r="D415" t="str">
            <v>00</v>
          </cell>
          <cell r="E415" t="str">
            <v>001</v>
          </cell>
          <cell r="F415" t="str">
            <v>6000.25</v>
          </cell>
          <cell r="G415" t="str">
            <v>Professional Services Traffic Enforcement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 t="str">
            <v>+++</v>
          </cell>
        </row>
        <row r="416">
          <cell r="A416" t="str">
            <v>100.11.00.001-6000.29</v>
          </cell>
          <cell r="B416" t="str">
            <v>100</v>
          </cell>
          <cell r="C416" t="str">
            <v>11</v>
          </cell>
          <cell r="D416" t="str">
            <v>00</v>
          </cell>
          <cell r="E416" t="str">
            <v>001</v>
          </cell>
          <cell r="F416" t="str">
            <v>6000.29</v>
          </cell>
          <cell r="G416" t="str">
            <v>Professional Services Recording Fees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 t="str">
            <v>+++</v>
          </cell>
        </row>
        <row r="417">
          <cell r="A417" t="str">
            <v>100.11.00.001-6100.01</v>
          </cell>
          <cell r="B417" t="str">
            <v>100</v>
          </cell>
          <cell r="C417" t="str">
            <v>11</v>
          </cell>
          <cell r="D417" t="str">
            <v>00</v>
          </cell>
          <cell r="E417" t="str">
            <v>001</v>
          </cell>
          <cell r="F417" t="str">
            <v>6100.01</v>
          </cell>
          <cell r="G417" t="str">
            <v>Utilities Electric</v>
          </cell>
          <cell r="H417">
            <v>85000</v>
          </cell>
          <cell r="I417">
            <v>0</v>
          </cell>
          <cell r="J417">
            <v>85000</v>
          </cell>
          <cell r="K417">
            <v>0</v>
          </cell>
          <cell r="L417">
            <v>0</v>
          </cell>
          <cell r="M417">
            <v>20455.27</v>
          </cell>
          <cell r="N417">
            <v>64544.73</v>
          </cell>
          <cell r="O417">
            <v>0.24</v>
          </cell>
        </row>
        <row r="418">
          <cell r="A418" t="str">
            <v>100.11.00.001-6100.02</v>
          </cell>
          <cell r="B418" t="str">
            <v>100</v>
          </cell>
          <cell r="C418" t="str">
            <v>11</v>
          </cell>
          <cell r="D418" t="str">
            <v>00</v>
          </cell>
          <cell r="E418" t="str">
            <v>001</v>
          </cell>
          <cell r="F418" t="str">
            <v>6100.02</v>
          </cell>
          <cell r="G418" t="str">
            <v>Utilities Telephone</v>
          </cell>
          <cell r="H418">
            <v>39000</v>
          </cell>
          <cell r="I418">
            <v>0</v>
          </cell>
          <cell r="J418">
            <v>39000</v>
          </cell>
          <cell r="K418">
            <v>0</v>
          </cell>
          <cell r="L418">
            <v>0</v>
          </cell>
          <cell r="M418">
            <v>7463.78</v>
          </cell>
          <cell r="N418">
            <v>31536.22</v>
          </cell>
          <cell r="O418">
            <v>0.19</v>
          </cell>
        </row>
        <row r="419">
          <cell r="A419" t="str">
            <v>100.11.00.001-6100.03</v>
          </cell>
          <cell r="B419" t="str">
            <v>100</v>
          </cell>
          <cell r="C419" t="str">
            <v>11</v>
          </cell>
          <cell r="D419" t="str">
            <v>00</v>
          </cell>
          <cell r="E419" t="str">
            <v>001</v>
          </cell>
          <cell r="F419" t="str">
            <v>6100.03</v>
          </cell>
          <cell r="G419" t="str">
            <v>Utilities Data Transmission / ISP</v>
          </cell>
          <cell r="H419">
            <v>500</v>
          </cell>
          <cell r="I419">
            <v>0</v>
          </cell>
          <cell r="J419">
            <v>500</v>
          </cell>
          <cell r="K419">
            <v>0</v>
          </cell>
          <cell r="L419">
            <v>0</v>
          </cell>
          <cell r="M419">
            <v>0</v>
          </cell>
          <cell r="N419">
            <v>500</v>
          </cell>
          <cell r="O419">
            <v>0</v>
          </cell>
        </row>
        <row r="420">
          <cell r="A420" t="str">
            <v>100.11.00.001-6100.05</v>
          </cell>
          <cell r="B420" t="str">
            <v>100</v>
          </cell>
          <cell r="C420" t="str">
            <v>11</v>
          </cell>
          <cell r="D420" t="str">
            <v>00</v>
          </cell>
          <cell r="E420" t="str">
            <v>001</v>
          </cell>
          <cell r="F420" t="str">
            <v>6100.05</v>
          </cell>
          <cell r="G420" t="str">
            <v>Utilities Cable</v>
          </cell>
          <cell r="H420">
            <v>800</v>
          </cell>
          <cell r="I420">
            <v>0</v>
          </cell>
          <cell r="J420">
            <v>800</v>
          </cell>
          <cell r="K420">
            <v>0</v>
          </cell>
          <cell r="L420">
            <v>0</v>
          </cell>
          <cell r="M420">
            <v>183.95</v>
          </cell>
          <cell r="N420">
            <v>616.04999999999995</v>
          </cell>
          <cell r="O420">
            <v>0.23</v>
          </cell>
        </row>
        <row r="421">
          <cell r="A421" t="str">
            <v>100.11.00.001-6200.01</v>
          </cell>
          <cell r="B421" t="str">
            <v>100</v>
          </cell>
          <cell r="C421" t="str">
            <v>11</v>
          </cell>
          <cell r="D421" t="str">
            <v>00</v>
          </cell>
          <cell r="E421" t="str">
            <v>001</v>
          </cell>
          <cell r="F421" t="str">
            <v>6200.01</v>
          </cell>
          <cell r="G421" t="str">
            <v>Supplies Office</v>
          </cell>
          <cell r="H421">
            <v>15000</v>
          </cell>
          <cell r="I421">
            <v>0</v>
          </cell>
          <cell r="J421">
            <v>15000</v>
          </cell>
          <cell r="K421">
            <v>0</v>
          </cell>
          <cell r="L421">
            <v>0</v>
          </cell>
          <cell r="M421">
            <v>1307.5</v>
          </cell>
          <cell r="N421">
            <v>13692.5</v>
          </cell>
          <cell r="O421">
            <v>0.09</v>
          </cell>
        </row>
        <row r="422">
          <cell r="A422" t="str">
            <v>100.11.00.001-6200.02</v>
          </cell>
          <cell r="B422" t="str">
            <v>100</v>
          </cell>
          <cell r="C422" t="str">
            <v>11</v>
          </cell>
          <cell r="D422" t="str">
            <v>00</v>
          </cell>
          <cell r="E422" t="str">
            <v>001</v>
          </cell>
          <cell r="F422" t="str">
            <v>6200.02</v>
          </cell>
          <cell r="G422" t="str">
            <v>Supplies Special Department</v>
          </cell>
          <cell r="H422">
            <v>40000</v>
          </cell>
          <cell r="I422">
            <v>0</v>
          </cell>
          <cell r="J422">
            <v>40000</v>
          </cell>
          <cell r="K422">
            <v>0</v>
          </cell>
          <cell r="L422">
            <v>0</v>
          </cell>
          <cell r="M422">
            <v>2875.93</v>
          </cell>
          <cell r="N422">
            <v>37124.07</v>
          </cell>
          <cell r="O422">
            <v>7.0000000000000007E-2</v>
          </cell>
        </row>
        <row r="423">
          <cell r="A423" t="str">
            <v>100.11.00.001-6200.03</v>
          </cell>
          <cell r="B423" t="str">
            <v>100</v>
          </cell>
          <cell r="C423" t="str">
            <v>11</v>
          </cell>
          <cell r="D423" t="str">
            <v>00</v>
          </cell>
          <cell r="E423" t="str">
            <v>001</v>
          </cell>
          <cell r="F423" t="str">
            <v>6200.03</v>
          </cell>
          <cell r="G423" t="str">
            <v>Supplies Copier Maintenance &amp; Supplies</v>
          </cell>
          <cell r="H423">
            <v>16000</v>
          </cell>
          <cell r="I423">
            <v>0</v>
          </cell>
          <cell r="J423">
            <v>16000</v>
          </cell>
          <cell r="K423">
            <v>0</v>
          </cell>
          <cell r="L423">
            <v>0</v>
          </cell>
          <cell r="M423">
            <v>2550.25</v>
          </cell>
          <cell r="N423">
            <v>13449.75</v>
          </cell>
          <cell r="O423">
            <v>0.16</v>
          </cell>
        </row>
        <row r="424">
          <cell r="A424" t="str">
            <v>100.11.00.001-6200.05</v>
          </cell>
          <cell r="B424" t="str">
            <v>100</v>
          </cell>
          <cell r="C424" t="str">
            <v>11</v>
          </cell>
          <cell r="D424" t="str">
            <v>00</v>
          </cell>
          <cell r="E424" t="str">
            <v>001</v>
          </cell>
          <cell r="F424" t="str">
            <v>6200.05</v>
          </cell>
          <cell r="G424" t="str">
            <v>Supplies Gasoline</v>
          </cell>
          <cell r="H424">
            <v>10500</v>
          </cell>
          <cell r="I424">
            <v>0</v>
          </cell>
          <cell r="J424">
            <v>10500</v>
          </cell>
          <cell r="K424">
            <v>0</v>
          </cell>
          <cell r="L424">
            <v>0</v>
          </cell>
          <cell r="M424">
            <v>0</v>
          </cell>
          <cell r="N424">
            <v>10500</v>
          </cell>
          <cell r="O424">
            <v>0</v>
          </cell>
        </row>
        <row r="425">
          <cell r="A425" t="str">
            <v>100.11.00.001-6200.07</v>
          </cell>
          <cell r="B425" t="str">
            <v>100</v>
          </cell>
          <cell r="C425" t="str">
            <v>11</v>
          </cell>
          <cell r="D425" t="str">
            <v>00</v>
          </cell>
          <cell r="E425" t="str">
            <v>001</v>
          </cell>
          <cell r="F425" t="str">
            <v>6200.07</v>
          </cell>
          <cell r="G425" t="str">
            <v>Supplies Radio Communication &amp; Maint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 t="str">
            <v>+++</v>
          </cell>
        </row>
        <row r="426">
          <cell r="A426" t="str">
            <v>100.11.00.001-6200.08</v>
          </cell>
          <cell r="B426" t="str">
            <v>100</v>
          </cell>
          <cell r="C426" t="str">
            <v>11</v>
          </cell>
          <cell r="D426" t="str">
            <v>00</v>
          </cell>
          <cell r="E426" t="str">
            <v>001</v>
          </cell>
          <cell r="F426" t="str">
            <v>6200.08</v>
          </cell>
          <cell r="G426" t="str">
            <v>Supplies Uniforms</v>
          </cell>
          <cell r="H426">
            <v>7400</v>
          </cell>
          <cell r="I426">
            <v>0</v>
          </cell>
          <cell r="J426">
            <v>7400</v>
          </cell>
          <cell r="K426">
            <v>0</v>
          </cell>
          <cell r="L426">
            <v>0</v>
          </cell>
          <cell r="M426">
            <v>739.8</v>
          </cell>
          <cell r="N426">
            <v>6660.2</v>
          </cell>
          <cell r="O426">
            <v>0.1</v>
          </cell>
        </row>
        <row r="427">
          <cell r="A427" t="str">
            <v>100.11.00.001-6200.09</v>
          </cell>
          <cell r="B427" t="str">
            <v>100</v>
          </cell>
          <cell r="C427" t="str">
            <v>11</v>
          </cell>
          <cell r="D427" t="str">
            <v>00</v>
          </cell>
          <cell r="E427" t="str">
            <v>001</v>
          </cell>
          <cell r="F427" t="str">
            <v>6200.09</v>
          </cell>
          <cell r="G427" t="str">
            <v>Supplies Data Processing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 t="str">
            <v>+++</v>
          </cell>
        </row>
        <row r="428">
          <cell r="A428" t="str">
            <v>100.11.00.001-6210.01</v>
          </cell>
          <cell r="B428" t="str">
            <v>100</v>
          </cell>
          <cell r="C428" t="str">
            <v>11</v>
          </cell>
          <cell r="D428" t="str">
            <v>00</v>
          </cell>
          <cell r="E428" t="str">
            <v>001</v>
          </cell>
          <cell r="F428" t="str">
            <v>6210.01</v>
          </cell>
          <cell r="G428" t="str">
            <v>Supplies-Police Crime Prevention</v>
          </cell>
          <cell r="H428">
            <v>3000</v>
          </cell>
          <cell r="I428">
            <v>0</v>
          </cell>
          <cell r="J428">
            <v>3000</v>
          </cell>
          <cell r="K428">
            <v>0</v>
          </cell>
          <cell r="L428">
            <v>0</v>
          </cell>
          <cell r="M428">
            <v>0</v>
          </cell>
          <cell r="N428">
            <v>3000</v>
          </cell>
          <cell r="O428">
            <v>0</v>
          </cell>
        </row>
        <row r="429">
          <cell r="A429" t="str">
            <v>100.11.00.001-6210.02</v>
          </cell>
          <cell r="B429" t="str">
            <v>100</v>
          </cell>
          <cell r="C429" t="str">
            <v>11</v>
          </cell>
          <cell r="D429" t="str">
            <v>00</v>
          </cell>
          <cell r="E429" t="str">
            <v>001</v>
          </cell>
          <cell r="F429" t="str">
            <v>6210.02</v>
          </cell>
          <cell r="G429" t="str">
            <v>Supplies-Police Training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 t="str">
            <v>+++</v>
          </cell>
        </row>
        <row r="430">
          <cell r="A430" t="str">
            <v>100.11.00.001-6210.03</v>
          </cell>
          <cell r="B430" t="str">
            <v>100</v>
          </cell>
          <cell r="C430" t="str">
            <v>11</v>
          </cell>
          <cell r="D430" t="str">
            <v>00</v>
          </cell>
          <cell r="E430" t="str">
            <v>001</v>
          </cell>
          <cell r="F430" t="str">
            <v>6210.03</v>
          </cell>
          <cell r="G430" t="str">
            <v>Supplies-Police K-9 Training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 t="str">
            <v>+++</v>
          </cell>
        </row>
        <row r="431">
          <cell r="A431" t="str">
            <v>100.11.00.001-6210.04</v>
          </cell>
          <cell r="B431" t="str">
            <v>100</v>
          </cell>
          <cell r="C431" t="str">
            <v>11</v>
          </cell>
          <cell r="D431" t="str">
            <v>00</v>
          </cell>
          <cell r="E431" t="str">
            <v>001</v>
          </cell>
          <cell r="F431" t="str">
            <v>6210.04</v>
          </cell>
          <cell r="G431" t="str">
            <v>Supplies-Police Ballistic Shields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 t="str">
            <v>+++</v>
          </cell>
        </row>
        <row r="432">
          <cell r="A432" t="str">
            <v>100.11.00.001-6210.05</v>
          </cell>
          <cell r="B432" t="str">
            <v>100</v>
          </cell>
          <cell r="C432" t="str">
            <v>11</v>
          </cell>
          <cell r="D432" t="str">
            <v>00</v>
          </cell>
          <cell r="E432" t="str">
            <v>001</v>
          </cell>
          <cell r="F432" t="str">
            <v>6210.05</v>
          </cell>
          <cell r="G432" t="str">
            <v>Supplies-Police Auto Theft Prosecution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 t="str">
            <v>+++</v>
          </cell>
        </row>
        <row r="433">
          <cell r="A433" t="str">
            <v>100.11.00.001-6210.06</v>
          </cell>
          <cell r="B433" t="str">
            <v>100</v>
          </cell>
          <cell r="C433" t="str">
            <v>11</v>
          </cell>
          <cell r="D433" t="str">
            <v>00</v>
          </cell>
          <cell r="E433" t="str">
            <v>001</v>
          </cell>
          <cell r="F433" t="str">
            <v>6210.06</v>
          </cell>
          <cell r="G433" t="str">
            <v>Supplies-Police Underage Drinking Education</v>
          </cell>
          <cell r="H433">
            <v>2000</v>
          </cell>
          <cell r="I433">
            <v>0</v>
          </cell>
          <cell r="J433">
            <v>2000</v>
          </cell>
          <cell r="K433">
            <v>0</v>
          </cell>
          <cell r="L433">
            <v>0</v>
          </cell>
          <cell r="M433">
            <v>0</v>
          </cell>
          <cell r="N433">
            <v>2000</v>
          </cell>
          <cell r="O433">
            <v>0</v>
          </cell>
        </row>
        <row r="434">
          <cell r="A434" t="str">
            <v>100.11.00.001-6210.09</v>
          </cell>
          <cell r="B434" t="str">
            <v>100</v>
          </cell>
          <cell r="C434" t="str">
            <v>11</v>
          </cell>
          <cell r="D434" t="str">
            <v>00</v>
          </cell>
          <cell r="E434" t="str">
            <v>001</v>
          </cell>
          <cell r="F434" t="str">
            <v>6210.09</v>
          </cell>
          <cell r="G434" t="str">
            <v>Supplies-Police Special Investigation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 t="str">
            <v>+++</v>
          </cell>
        </row>
        <row r="435">
          <cell r="A435" t="str">
            <v>100.11.00.001-6210.10</v>
          </cell>
          <cell r="B435" t="str">
            <v>100</v>
          </cell>
          <cell r="C435" t="str">
            <v>11</v>
          </cell>
          <cell r="D435" t="str">
            <v>00</v>
          </cell>
          <cell r="E435" t="str">
            <v>001</v>
          </cell>
          <cell r="F435" t="str">
            <v>6210.10</v>
          </cell>
          <cell r="G435" t="str">
            <v>Supplies-Police Street Beat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 t="str">
            <v>+++</v>
          </cell>
        </row>
        <row r="436">
          <cell r="A436" t="str">
            <v>100.11.00.001-6210.11</v>
          </cell>
          <cell r="B436" t="str">
            <v>100</v>
          </cell>
          <cell r="C436" t="str">
            <v>11</v>
          </cell>
          <cell r="D436" t="str">
            <v>00</v>
          </cell>
          <cell r="E436" t="str">
            <v>001</v>
          </cell>
          <cell r="F436" t="str">
            <v>6210.11</v>
          </cell>
          <cell r="G436" t="str">
            <v>Supplies-Police CERT Funds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 t="str">
            <v>+++</v>
          </cell>
        </row>
        <row r="437">
          <cell r="A437" t="str">
            <v>100.11.00.001-6300.01</v>
          </cell>
          <cell r="B437" t="str">
            <v>100</v>
          </cell>
          <cell r="C437" t="str">
            <v>11</v>
          </cell>
          <cell r="D437" t="str">
            <v>00</v>
          </cell>
          <cell r="E437" t="str">
            <v>001</v>
          </cell>
          <cell r="F437" t="str">
            <v>6300.01</v>
          </cell>
          <cell r="G437" t="str">
            <v>Dues &amp; Subscriptions Memberships</v>
          </cell>
          <cell r="H437">
            <v>4000</v>
          </cell>
          <cell r="I437">
            <v>0</v>
          </cell>
          <cell r="J437">
            <v>4000</v>
          </cell>
          <cell r="K437">
            <v>0</v>
          </cell>
          <cell r="L437">
            <v>0</v>
          </cell>
          <cell r="M437">
            <v>443</v>
          </cell>
          <cell r="N437">
            <v>3557</v>
          </cell>
          <cell r="O437">
            <v>0.11</v>
          </cell>
        </row>
        <row r="438">
          <cell r="A438" t="str">
            <v>100.11.00.001-6300.02</v>
          </cell>
          <cell r="B438" t="str">
            <v>100</v>
          </cell>
          <cell r="C438" t="str">
            <v>11</v>
          </cell>
          <cell r="D438" t="str">
            <v>00</v>
          </cell>
          <cell r="E438" t="str">
            <v>001</v>
          </cell>
          <cell r="F438" t="str">
            <v>6300.02</v>
          </cell>
          <cell r="G438" t="str">
            <v>Dues &amp; Subscriptions Publications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 t="str">
            <v>+++</v>
          </cell>
        </row>
        <row r="439">
          <cell r="A439" t="str">
            <v>100.11.00.001-6350.01</v>
          </cell>
          <cell r="B439" t="str">
            <v>100</v>
          </cell>
          <cell r="C439" t="str">
            <v>11</v>
          </cell>
          <cell r="D439" t="str">
            <v>00</v>
          </cell>
          <cell r="E439" t="str">
            <v>001</v>
          </cell>
          <cell r="F439" t="str">
            <v>6350.01</v>
          </cell>
          <cell r="G439" t="str">
            <v>Maintenance Agreements &amp; Licenses License/Software Maintenance</v>
          </cell>
          <cell r="H439">
            <v>12000</v>
          </cell>
          <cell r="I439">
            <v>0</v>
          </cell>
          <cell r="J439">
            <v>12000</v>
          </cell>
          <cell r="K439">
            <v>0</v>
          </cell>
          <cell r="L439">
            <v>0</v>
          </cell>
          <cell r="M439">
            <v>934.75</v>
          </cell>
          <cell r="N439">
            <v>11065.25</v>
          </cell>
          <cell r="O439">
            <v>0.08</v>
          </cell>
        </row>
        <row r="440">
          <cell r="A440" t="str">
            <v>100.11.00.001-6400.01</v>
          </cell>
          <cell r="B440" t="str">
            <v>100</v>
          </cell>
          <cell r="C440" t="str">
            <v>11</v>
          </cell>
          <cell r="D440" t="str">
            <v>00</v>
          </cell>
          <cell r="E440" t="str">
            <v>001</v>
          </cell>
          <cell r="F440" t="str">
            <v>6400.01</v>
          </cell>
          <cell r="G440" t="str">
            <v>Repairs &amp; Maintenance Building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 t="str">
            <v>+++</v>
          </cell>
        </row>
        <row r="441">
          <cell r="A441" t="str">
            <v>100.11.00.001-6400.02</v>
          </cell>
          <cell r="B441" t="str">
            <v>100</v>
          </cell>
          <cell r="C441" t="str">
            <v>11</v>
          </cell>
          <cell r="D441" t="str">
            <v>00</v>
          </cell>
          <cell r="E441" t="str">
            <v>001</v>
          </cell>
          <cell r="F441" t="str">
            <v>6400.02</v>
          </cell>
          <cell r="G441" t="str">
            <v>Repairs &amp; Maintenance Minor Equipment/Other</v>
          </cell>
          <cell r="H441">
            <v>400</v>
          </cell>
          <cell r="I441">
            <v>0</v>
          </cell>
          <cell r="J441">
            <v>400</v>
          </cell>
          <cell r="K441">
            <v>0</v>
          </cell>
          <cell r="L441">
            <v>0</v>
          </cell>
          <cell r="M441">
            <v>0</v>
          </cell>
          <cell r="N441">
            <v>400</v>
          </cell>
          <cell r="O441">
            <v>0</v>
          </cell>
        </row>
        <row r="442">
          <cell r="A442" t="str">
            <v>100.11.00.001-6400.03</v>
          </cell>
          <cell r="B442" t="str">
            <v>100</v>
          </cell>
          <cell r="C442" t="str">
            <v>11</v>
          </cell>
          <cell r="D442" t="str">
            <v>00</v>
          </cell>
          <cell r="E442" t="str">
            <v>001</v>
          </cell>
          <cell r="F442" t="str">
            <v>6400.03</v>
          </cell>
          <cell r="G442" t="str">
            <v>Repairs &amp; Maintenance Major Repair &amp; Contingency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 t="str">
            <v>+++</v>
          </cell>
        </row>
        <row r="443">
          <cell r="A443" t="str">
            <v>100.11.00.001-6400.04</v>
          </cell>
          <cell r="B443" t="str">
            <v>100</v>
          </cell>
          <cell r="C443" t="str">
            <v>11</v>
          </cell>
          <cell r="D443" t="str">
            <v>00</v>
          </cell>
          <cell r="E443" t="str">
            <v>001</v>
          </cell>
          <cell r="F443" t="str">
            <v>6400.04</v>
          </cell>
          <cell r="G443" t="str">
            <v>Repairs &amp; Maintenance Equipment Rental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 t="str">
            <v>+++</v>
          </cell>
        </row>
        <row r="444">
          <cell r="A444" t="str">
            <v>100.11.00.001-6400.05</v>
          </cell>
          <cell r="B444" t="str">
            <v>100</v>
          </cell>
          <cell r="C444" t="str">
            <v>11</v>
          </cell>
          <cell r="D444" t="str">
            <v>00</v>
          </cell>
          <cell r="E444" t="str">
            <v>001</v>
          </cell>
          <cell r="F444" t="str">
            <v>6400.05</v>
          </cell>
          <cell r="G444" t="str">
            <v>Repairs &amp; Maintenance Vehicle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 t="str">
            <v>+++</v>
          </cell>
        </row>
        <row r="445">
          <cell r="A445" t="str">
            <v>100.11.00.001-6400.07</v>
          </cell>
          <cell r="B445" t="str">
            <v>100</v>
          </cell>
          <cell r="C445" t="str">
            <v>11</v>
          </cell>
          <cell r="D445" t="str">
            <v>00</v>
          </cell>
          <cell r="E445" t="str">
            <v>001</v>
          </cell>
          <cell r="F445" t="str">
            <v>6400.07</v>
          </cell>
          <cell r="G445" t="str">
            <v>Repairs &amp; Maintenance Radio Communication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 t="str">
            <v>+++</v>
          </cell>
        </row>
        <row r="446">
          <cell r="A446" t="str">
            <v>100.11.00.001-6400.16</v>
          </cell>
          <cell r="B446" t="str">
            <v>100</v>
          </cell>
          <cell r="C446" t="str">
            <v>11</v>
          </cell>
          <cell r="D446" t="str">
            <v>00</v>
          </cell>
          <cell r="E446" t="str">
            <v>001</v>
          </cell>
          <cell r="F446" t="str">
            <v>6400.16</v>
          </cell>
          <cell r="G446" t="str">
            <v>Repairs &amp; Maintenance Range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 t="str">
            <v>+++</v>
          </cell>
        </row>
        <row r="447">
          <cell r="A447" t="str">
            <v>100.11.00.001-6400.19</v>
          </cell>
          <cell r="B447" t="str">
            <v>100</v>
          </cell>
          <cell r="C447" t="str">
            <v>11</v>
          </cell>
          <cell r="D447" t="str">
            <v>00</v>
          </cell>
          <cell r="E447" t="str">
            <v>001</v>
          </cell>
          <cell r="F447" t="str">
            <v>6400.19</v>
          </cell>
          <cell r="G447" t="str">
            <v>Repairs &amp; Maintenance Testing/Certifications</v>
          </cell>
          <cell r="H447">
            <v>2500</v>
          </cell>
          <cell r="I447">
            <v>0</v>
          </cell>
          <cell r="J447">
            <v>2500</v>
          </cell>
          <cell r="K447">
            <v>0</v>
          </cell>
          <cell r="L447">
            <v>0</v>
          </cell>
          <cell r="M447">
            <v>937</v>
          </cell>
          <cell r="N447">
            <v>1563</v>
          </cell>
          <cell r="O447">
            <v>0.37</v>
          </cell>
        </row>
        <row r="448">
          <cell r="A448" t="str">
            <v>100.11.00.001-6400.20</v>
          </cell>
          <cell r="B448" t="str">
            <v>100</v>
          </cell>
          <cell r="C448" t="str">
            <v>11</v>
          </cell>
          <cell r="D448" t="str">
            <v>00</v>
          </cell>
          <cell r="E448" t="str">
            <v>001</v>
          </cell>
          <cell r="F448" t="str">
            <v>6400.20</v>
          </cell>
          <cell r="G448" t="str">
            <v>Repairs &amp; Maintenance Property Maintenance</v>
          </cell>
          <cell r="H448">
            <v>1000</v>
          </cell>
          <cell r="I448">
            <v>0</v>
          </cell>
          <cell r="J448">
            <v>1000</v>
          </cell>
          <cell r="K448">
            <v>0</v>
          </cell>
          <cell r="L448">
            <v>0</v>
          </cell>
          <cell r="M448">
            <v>82</v>
          </cell>
          <cell r="N448">
            <v>918</v>
          </cell>
          <cell r="O448">
            <v>0.08</v>
          </cell>
        </row>
        <row r="449">
          <cell r="A449" t="str">
            <v>100.11.00.001-6500.04</v>
          </cell>
          <cell r="B449" t="str">
            <v>100</v>
          </cell>
          <cell r="C449" t="str">
            <v>11</v>
          </cell>
          <cell r="D449" t="str">
            <v>00</v>
          </cell>
          <cell r="E449" t="str">
            <v>001</v>
          </cell>
          <cell r="F449" t="str">
            <v>6500.04</v>
          </cell>
          <cell r="G449" t="str">
            <v>Claims &amp; Insurance Insurance Premiums</v>
          </cell>
          <cell r="H449">
            <v>506970</v>
          </cell>
          <cell r="I449">
            <v>0</v>
          </cell>
          <cell r="J449">
            <v>506970</v>
          </cell>
          <cell r="K449">
            <v>0</v>
          </cell>
          <cell r="L449">
            <v>0</v>
          </cell>
          <cell r="M449">
            <v>0</v>
          </cell>
          <cell r="N449">
            <v>506970</v>
          </cell>
          <cell r="O449">
            <v>0</v>
          </cell>
        </row>
        <row r="450">
          <cell r="A450" t="str">
            <v>100.11.00.001-6600.01</v>
          </cell>
          <cell r="B450" t="str">
            <v>100</v>
          </cell>
          <cell r="C450" t="str">
            <v>11</v>
          </cell>
          <cell r="D450" t="str">
            <v>00</v>
          </cell>
          <cell r="E450" t="str">
            <v>001</v>
          </cell>
          <cell r="F450" t="str">
            <v>6600.01</v>
          </cell>
          <cell r="G450" t="str">
            <v>Administrative Expenses Meetings</v>
          </cell>
          <cell r="H450">
            <v>500</v>
          </cell>
          <cell r="I450">
            <v>0</v>
          </cell>
          <cell r="J450">
            <v>500</v>
          </cell>
          <cell r="K450">
            <v>0</v>
          </cell>
          <cell r="L450">
            <v>0</v>
          </cell>
          <cell r="M450">
            <v>0</v>
          </cell>
          <cell r="N450">
            <v>500</v>
          </cell>
          <cell r="O450">
            <v>0</v>
          </cell>
        </row>
        <row r="451">
          <cell r="A451" t="str">
            <v>100.11.00.001-6600.02</v>
          </cell>
          <cell r="B451" t="str">
            <v>100</v>
          </cell>
          <cell r="C451" t="str">
            <v>11</v>
          </cell>
          <cell r="D451" t="str">
            <v>00</v>
          </cell>
          <cell r="E451" t="str">
            <v>001</v>
          </cell>
          <cell r="F451" t="str">
            <v>6600.02</v>
          </cell>
          <cell r="G451" t="str">
            <v>Administrative Expenses Investigation Travel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 t="str">
            <v>+++</v>
          </cell>
        </row>
        <row r="452">
          <cell r="A452" t="str">
            <v>100.11.00.001-6600.03</v>
          </cell>
          <cell r="B452" t="str">
            <v>100</v>
          </cell>
          <cell r="C452" t="str">
            <v>11</v>
          </cell>
          <cell r="D452" t="str">
            <v>00</v>
          </cell>
          <cell r="E452" t="str">
            <v>001</v>
          </cell>
          <cell r="F452" t="str">
            <v>6600.03</v>
          </cell>
          <cell r="G452" t="str">
            <v>Administrative Expenses Mileage Reimbursement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 t="str">
            <v>+++</v>
          </cell>
        </row>
        <row r="453">
          <cell r="A453" t="str">
            <v>100.11.00.001-6600.04</v>
          </cell>
          <cell r="B453" t="str">
            <v>100</v>
          </cell>
          <cell r="C453" t="str">
            <v>11</v>
          </cell>
          <cell r="D453" t="str">
            <v>00</v>
          </cell>
          <cell r="E453" t="str">
            <v>001</v>
          </cell>
          <cell r="F453" t="str">
            <v>6600.04</v>
          </cell>
          <cell r="G453" t="str">
            <v>Administrative Expenses Training/Conferences</v>
          </cell>
          <cell r="H453">
            <v>20000</v>
          </cell>
          <cell r="I453">
            <v>0</v>
          </cell>
          <cell r="J453">
            <v>20000</v>
          </cell>
          <cell r="K453">
            <v>0</v>
          </cell>
          <cell r="L453">
            <v>0</v>
          </cell>
          <cell r="M453">
            <v>-491.75</v>
          </cell>
          <cell r="N453">
            <v>20491.75</v>
          </cell>
          <cell r="O453">
            <v>-0.02</v>
          </cell>
        </row>
        <row r="454">
          <cell r="A454" t="str">
            <v>100.11.00.001-6600.07</v>
          </cell>
          <cell r="B454" t="str">
            <v>100</v>
          </cell>
          <cell r="C454" t="str">
            <v>11</v>
          </cell>
          <cell r="D454" t="str">
            <v>00</v>
          </cell>
          <cell r="E454" t="str">
            <v>001</v>
          </cell>
          <cell r="F454" t="str">
            <v>6600.07</v>
          </cell>
          <cell r="G454" t="str">
            <v>Administrative Expenses Employee Recruitment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3766.1</v>
          </cell>
          <cell r="N454">
            <v>-3766.1</v>
          </cell>
          <cell r="O454" t="str">
            <v>+++</v>
          </cell>
        </row>
        <row r="455">
          <cell r="A455" t="str">
            <v>100.11.00.001-6600.30</v>
          </cell>
          <cell r="B455" t="str">
            <v>100</v>
          </cell>
          <cell r="C455" t="str">
            <v>11</v>
          </cell>
          <cell r="D455" t="str">
            <v>00</v>
          </cell>
          <cell r="E455" t="str">
            <v>001</v>
          </cell>
          <cell r="F455" t="str">
            <v>6600.30</v>
          </cell>
          <cell r="G455" t="str">
            <v>Administrative Expenses Other Expenses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 t="str">
            <v>+++</v>
          </cell>
        </row>
        <row r="456">
          <cell r="A456" t="str">
            <v>100.11.00.001-6600.33</v>
          </cell>
          <cell r="B456" t="str">
            <v>100</v>
          </cell>
          <cell r="C456" t="str">
            <v>11</v>
          </cell>
          <cell r="D456" t="str">
            <v>00</v>
          </cell>
          <cell r="E456" t="str">
            <v>001</v>
          </cell>
          <cell r="F456" t="str">
            <v>6600.33</v>
          </cell>
          <cell r="G456" t="str">
            <v>Administrative Expenses POST Training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 t="str">
            <v>+++</v>
          </cell>
        </row>
        <row r="457">
          <cell r="A457" t="str">
            <v>100.11.00.001-7000.03</v>
          </cell>
          <cell r="B457" t="str">
            <v>100</v>
          </cell>
          <cell r="C457" t="str">
            <v>11</v>
          </cell>
          <cell r="D457" t="str">
            <v>00</v>
          </cell>
          <cell r="E457" t="str">
            <v>001</v>
          </cell>
          <cell r="F457" t="str">
            <v>7000.03</v>
          </cell>
          <cell r="G457" t="str">
            <v>Capital Outlay Operations Equip-Minor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 t="str">
            <v>+++</v>
          </cell>
        </row>
        <row r="458">
          <cell r="A458" t="str">
            <v>100.11.00.001-7000.04</v>
          </cell>
          <cell r="B458" t="str">
            <v>100</v>
          </cell>
          <cell r="C458" t="str">
            <v>11</v>
          </cell>
          <cell r="D458" t="str">
            <v>00</v>
          </cell>
          <cell r="E458" t="str">
            <v>001</v>
          </cell>
          <cell r="F458" t="str">
            <v>7000.04</v>
          </cell>
          <cell r="G458" t="str">
            <v>Capital Outlay Operations Equipment-Major</v>
          </cell>
          <cell r="H458">
            <v>0</v>
          </cell>
          <cell r="I458">
            <v>206752</v>
          </cell>
          <cell r="J458">
            <v>206752</v>
          </cell>
          <cell r="K458">
            <v>0</v>
          </cell>
          <cell r="L458">
            <v>12557</v>
          </cell>
          <cell r="M458">
            <v>166645.88</v>
          </cell>
          <cell r="N458">
            <v>27549.119999999999</v>
          </cell>
          <cell r="O458">
            <v>0.87</v>
          </cell>
        </row>
        <row r="459">
          <cell r="A459" t="str">
            <v>100.11.00.001-7000.05</v>
          </cell>
          <cell r="B459" t="str">
            <v>100</v>
          </cell>
          <cell r="C459" t="str">
            <v>11</v>
          </cell>
          <cell r="D459" t="str">
            <v>00</v>
          </cell>
          <cell r="E459" t="str">
            <v>001</v>
          </cell>
          <cell r="F459" t="str">
            <v>7000.05</v>
          </cell>
          <cell r="G459" t="str">
            <v>Capital Outlay Operations Apparatus-Minor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 t="str">
            <v>+++</v>
          </cell>
        </row>
        <row r="460">
          <cell r="A460" t="str">
            <v>100.11.00.001-7000.12</v>
          </cell>
          <cell r="B460" t="str">
            <v>100</v>
          </cell>
          <cell r="C460" t="str">
            <v>11</v>
          </cell>
          <cell r="D460" t="str">
            <v>00</v>
          </cell>
          <cell r="E460" t="str">
            <v>001</v>
          </cell>
          <cell r="F460" t="str">
            <v>7000.12</v>
          </cell>
          <cell r="G460" t="str">
            <v>Capital Outlay Furniture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 t="str">
            <v>+++</v>
          </cell>
        </row>
        <row r="461">
          <cell r="A461" t="str">
            <v>100.11.00.001-7000.99</v>
          </cell>
          <cell r="B461" t="str">
            <v>100</v>
          </cell>
          <cell r="C461" t="str">
            <v>11</v>
          </cell>
          <cell r="D461" t="str">
            <v>00</v>
          </cell>
          <cell r="E461" t="str">
            <v>001</v>
          </cell>
          <cell r="F461" t="str">
            <v>7000.99</v>
          </cell>
          <cell r="G461" t="str">
            <v>Capital Outlay General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 t="str">
            <v>+++</v>
          </cell>
        </row>
        <row r="462">
          <cell r="A462" t="str">
            <v>100.11.00.001-8000.16</v>
          </cell>
          <cell r="B462" t="str">
            <v>100</v>
          </cell>
          <cell r="C462" t="str">
            <v>11</v>
          </cell>
          <cell r="D462" t="str">
            <v>00</v>
          </cell>
          <cell r="E462" t="str">
            <v>001</v>
          </cell>
          <cell r="F462" t="str">
            <v>8000.16</v>
          </cell>
          <cell r="G462" t="str">
            <v>Capital Improvements-General Government Energy Efficiency Improvements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 t="str">
            <v>+++</v>
          </cell>
        </row>
        <row r="463">
          <cell r="A463" t="str">
            <v>100.11.00.001-8000.99</v>
          </cell>
          <cell r="B463" t="str">
            <v>100</v>
          </cell>
          <cell r="C463" t="str">
            <v>11</v>
          </cell>
          <cell r="D463" t="str">
            <v>00</v>
          </cell>
          <cell r="E463" t="str">
            <v>001</v>
          </cell>
          <cell r="F463" t="str">
            <v>8000.99</v>
          </cell>
          <cell r="G463" t="str">
            <v>Capital Improvements-General Government General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 t="str">
            <v>+++</v>
          </cell>
        </row>
        <row r="464">
          <cell r="A464" t="str">
            <v>100.11.00.200-5000.01</v>
          </cell>
          <cell r="B464" t="str">
            <v>100</v>
          </cell>
          <cell r="C464" t="str">
            <v>11</v>
          </cell>
          <cell r="D464" t="str">
            <v>00</v>
          </cell>
          <cell r="E464" t="str">
            <v>200</v>
          </cell>
          <cell r="F464" t="str">
            <v>5000.01</v>
          </cell>
          <cell r="G464" t="str">
            <v>Salaries Regular</v>
          </cell>
          <cell r="H464">
            <v>5417723</v>
          </cell>
          <cell r="I464">
            <v>0</v>
          </cell>
          <cell r="J464">
            <v>5417723</v>
          </cell>
          <cell r="K464">
            <v>0</v>
          </cell>
          <cell r="L464">
            <v>0</v>
          </cell>
          <cell r="M464">
            <v>1305842.44</v>
          </cell>
          <cell r="N464">
            <v>4111880.56</v>
          </cell>
          <cell r="O464">
            <v>0.24</v>
          </cell>
        </row>
        <row r="465">
          <cell r="A465" t="str">
            <v>100.11.00.200-5000.02</v>
          </cell>
          <cell r="B465" t="str">
            <v>100</v>
          </cell>
          <cell r="C465" t="str">
            <v>11</v>
          </cell>
          <cell r="D465" t="str">
            <v>00</v>
          </cell>
          <cell r="E465" t="str">
            <v>200</v>
          </cell>
          <cell r="F465" t="str">
            <v>5000.02</v>
          </cell>
          <cell r="G465" t="str">
            <v>Salaries Part Time</v>
          </cell>
          <cell r="H465">
            <v>11500</v>
          </cell>
          <cell r="I465">
            <v>0</v>
          </cell>
          <cell r="J465">
            <v>11500</v>
          </cell>
          <cell r="K465">
            <v>0</v>
          </cell>
          <cell r="L465">
            <v>0</v>
          </cell>
          <cell r="M465">
            <v>0</v>
          </cell>
          <cell r="N465">
            <v>11500</v>
          </cell>
          <cell r="O465">
            <v>0</v>
          </cell>
        </row>
        <row r="466">
          <cell r="A466" t="str">
            <v>100.11.00.200-5000.03</v>
          </cell>
          <cell r="B466" t="str">
            <v>100</v>
          </cell>
          <cell r="C466" t="str">
            <v>11</v>
          </cell>
          <cell r="D466" t="str">
            <v>00</v>
          </cell>
          <cell r="E466" t="str">
            <v>200</v>
          </cell>
          <cell r="F466" t="str">
            <v>5000.03</v>
          </cell>
          <cell r="G466" t="str">
            <v>Salaries Overtime</v>
          </cell>
          <cell r="H466">
            <v>618000</v>
          </cell>
          <cell r="I466">
            <v>0</v>
          </cell>
          <cell r="J466">
            <v>618000</v>
          </cell>
          <cell r="K466">
            <v>0</v>
          </cell>
          <cell r="L466">
            <v>0</v>
          </cell>
          <cell r="M466">
            <v>198892.9</v>
          </cell>
          <cell r="N466">
            <v>419107.1</v>
          </cell>
          <cell r="O466">
            <v>0.32</v>
          </cell>
        </row>
        <row r="467">
          <cell r="A467" t="str">
            <v>100.11.00.200-5000.04</v>
          </cell>
          <cell r="B467" t="str">
            <v>100</v>
          </cell>
          <cell r="C467" t="str">
            <v>11</v>
          </cell>
          <cell r="D467" t="str">
            <v>00</v>
          </cell>
          <cell r="E467" t="str">
            <v>200</v>
          </cell>
          <cell r="F467" t="str">
            <v>5000.04</v>
          </cell>
          <cell r="G467" t="str">
            <v>Salaries Holiday Pay</v>
          </cell>
          <cell r="H467">
            <v>11170</v>
          </cell>
          <cell r="I467">
            <v>0</v>
          </cell>
          <cell r="J467">
            <v>11170</v>
          </cell>
          <cell r="K467">
            <v>0</v>
          </cell>
          <cell r="L467">
            <v>0</v>
          </cell>
          <cell r="M467">
            <v>1446.3</v>
          </cell>
          <cell r="N467">
            <v>9723.7000000000007</v>
          </cell>
          <cell r="O467">
            <v>0.13</v>
          </cell>
        </row>
        <row r="468">
          <cell r="A468" t="str">
            <v>100.11.00.200-5000.06</v>
          </cell>
          <cell r="B468" t="str">
            <v>100</v>
          </cell>
          <cell r="C468" t="str">
            <v>11</v>
          </cell>
          <cell r="D468" t="str">
            <v>00</v>
          </cell>
          <cell r="E468" t="str">
            <v>200</v>
          </cell>
          <cell r="F468" t="str">
            <v>5000.06</v>
          </cell>
          <cell r="G468" t="str">
            <v>Salaries Out of Class</v>
          </cell>
          <cell r="H468">
            <v>5000</v>
          </cell>
          <cell r="I468">
            <v>0</v>
          </cell>
          <cell r="J468">
            <v>5000</v>
          </cell>
          <cell r="K468">
            <v>0</v>
          </cell>
          <cell r="L468">
            <v>0</v>
          </cell>
          <cell r="M468">
            <v>312.95</v>
          </cell>
          <cell r="N468">
            <v>4687.05</v>
          </cell>
          <cell r="O468">
            <v>0.06</v>
          </cell>
        </row>
        <row r="469">
          <cell r="A469" t="str">
            <v>100.11.00.200-5000.07</v>
          </cell>
          <cell r="B469" t="str">
            <v>100</v>
          </cell>
          <cell r="C469" t="str">
            <v>11</v>
          </cell>
          <cell r="D469" t="str">
            <v>00</v>
          </cell>
          <cell r="E469" t="str">
            <v>200</v>
          </cell>
          <cell r="F469" t="str">
            <v>5000.07</v>
          </cell>
          <cell r="G469" t="str">
            <v>Salaries Admin Leave Pay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 t="str">
            <v>+++</v>
          </cell>
        </row>
        <row r="470">
          <cell r="A470" t="str">
            <v>100.11.00.200-5000.08</v>
          </cell>
          <cell r="B470" t="str">
            <v>100</v>
          </cell>
          <cell r="C470" t="str">
            <v>11</v>
          </cell>
          <cell r="D470" t="str">
            <v>00</v>
          </cell>
          <cell r="E470" t="str">
            <v>200</v>
          </cell>
          <cell r="F470" t="str">
            <v>5000.08</v>
          </cell>
          <cell r="G470" t="str">
            <v>Salaries Longevity Pay</v>
          </cell>
          <cell r="H470">
            <v>77817</v>
          </cell>
          <cell r="I470">
            <v>0</v>
          </cell>
          <cell r="J470">
            <v>77817</v>
          </cell>
          <cell r="K470">
            <v>0</v>
          </cell>
          <cell r="L470">
            <v>0</v>
          </cell>
          <cell r="M470">
            <v>16525.05</v>
          </cell>
          <cell r="N470">
            <v>61291.95</v>
          </cell>
          <cell r="O470">
            <v>0.21</v>
          </cell>
        </row>
        <row r="471">
          <cell r="A471" t="str">
            <v>100.11.00.200-5000.09</v>
          </cell>
          <cell r="B471" t="str">
            <v>100</v>
          </cell>
          <cell r="C471" t="str">
            <v>11</v>
          </cell>
          <cell r="D471" t="str">
            <v>00</v>
          </cell>
          <cell r="E471" t="str">
            <v>200</v>
          </cell>
          <cell r="F471" t="str">
            <v>5000.09</v>
          </cell>
          <cell r="G471" t="str">
            <v>Salaries Mutual Aid Overtime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 t="str">
            <v>+++</v>
          </cell>
        </row>
        <row r="472">
          <cell r="A472" t="str">
            <v>100.11.00.200-5000.10</v>
          </cell>
          <cell r="B472" t="str">
            <v>100</v>
          </cell>
          <cell r="C472" t="str">
            <v>11</v>
          </cell>
          <cell r="D472" t="str">
            <v>00</v>
          </cell>
          <cell r="E472" t="str">
            <v>200</v>
          </cell>
          <cell r="F472" t="str">
            <v>5000.10</v>
          </cell>
          <cell r="G472" t="str">
            <v>Salaries Furloughs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 t="str">
            <v>+++</v>
          </cell>
        </row>
        <row r="473">
          <cell r="A473" t="str">
            <v>100.11.00.200-5000.11</v>
          </cell>
          <cell r="B473" t="str">
            <v>100</v>
          </cell>
          <cell r="C473" t="str">
            <v>11</v>
          </cell>
          <cell r="D473" t="str">
            <v>00</v>
          </cell>
          <cell r="E473" t="str">
            <v>200</v>
          </cell>
          <cell r="F473" t="str">
            <v>5000.11</v>
          </cell>
          <cell r="G473" t="str">
            <v>Salaries Worker's Comp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 t="str">
            <v>+++</v>
          </cell>
        </row>
        <row r="474">
          <cell r="A474" t="str">
            <v>100.11.00.200-5000.12</v>
          </cell>
          <cell r="B474" t="str">
            <v>100</v>
          </cell>
          <cell r="C474" t="str">
            <v>11</v>
          </cell>
          <cell r="D474" t="str">
            <v>00</v>
          </cell>
          <cell r="E474" t="str">
            <v>200</v>
          </cell>
          <cell r="F474" t="str">
            <v>5000.12</v>
          </cell>
          <cell r="G474" t="str">
            <v>Salaries Compensated Absences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 t="str">
            <v>+++</v>
          </cell>
        </row>
        <row r="475">
          <cell r="A475" t="str">
            <v>100.11.00.200-5000.99</v>
          </cell>
          <cell r="B475" t="str">
            <v>100</v>
          </cell>
          <cell r="C475" t="str">
            <v>11</v>
          </cell>
          <cell r="D475" t="str">
            <v>00</v>
          </cell>
          <cell r="E475" t="str">
            <v>200</v>
          </cell>
          <cell r="F475" t="str">
            <v>5000.99</v>
          </cell>
          <cell r="G475" t="str">
            <v>Salaries New Personnel Requests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+++</v>
          </cell>
        </row>
        <row r="476">
          <cell r="A476" t="str">
            <v>100.11.00.200-5100.00</v>
          </cell>
          <cell r="B476" t="str">
            <v>100</v>
          </cell>
          <cell r="C476" t="str">
            <v>11</v>
          </cell>
          <cell r="D476" t="str">
            <v>00</v>
          </cell>
          <cell r="E476" t="str">
            <v>200</v>
          </cell>
          <cell r="F476" t="str">
            <v>5100.00</v>
          </cell>
          <cell r="G476" t="str">
            <v>Benefits PERS Pool Liability</v>
          </cell>
          <cell r="H476">
            <v>1062115</v>
          </cell>
          <cell r="I476">
            <v>0</v>
          </cell>
          <cell r="J476">
            <v>1062115</v>
          </cell>
          <cell r="K476">
            <v>0</v>
          </cell>
          <cell r="L476">
            <v>0</v>
          </cell>
          <cell r="M476">
            <v>275298.73</v>
          </cell>
          <cell r="N476">
            <v>786816.27</v>
          </cell>
          <cell r="O476">
            <v>0.26</v>
          </cell>
        </row>
        <row r="477">
          <cell r="A477" t="str">
            <v>100.11.00.200-5100.01</v>
          </cell>
          <cell r="B477" t="str">
            <v>100</v>
          </cell>
          <cell r="C477" t="str">
            <v>11</v>
          </cell>
          <cell r="D477" t="str">
            <v>00</v>
          </cell>
          <cell r="E477" t="str">
            <v>200</v>
          </cell>
          <cell r="F477" t="str">
            <v>5100.01</v>
          </cell>
          <cell r="G477" t="str">
            <v>Benefits Retirement</v>
          </cell>
          <cell r="H477">
            <v>658330</v>
          </cell>
          <cell r="I477">
            <v>0</v>
          </cell>
          <cell r="J477">
            <v>658330</v>
          </cell>
          <cell r="K477">
            <v>0</v>
          </cell>
          <cell r="L477">
            <v>0</v>
          </cell>
          <cell r="M477">
            <v>182949.23</v>
          </cell>
          <cell r="N477">
            <v>475380.77</v>
          </cell>
          <cell r="O477">
            <v>0.28000000000000003</v>
          </cell>
        </row>
        <row r="478">
          <cell r="A478" t="str">
            <v>100.11.00.200-5100.02</v>
          </cell>
          <cell r="B478" t="str">
            <v>100</v>
          </cell>
          <cell r="C478" t="str">
            <v>11</v>
          </cell>
          <cell r="D478" t="str">
            <v>00</v>
          </cell>
          <cell r="E478" t="str">
            <v>200</v>
          </cell>
          <cell r="F478" t="str">
            <v>5100.02</v>
          </cell>
          <cell r="G478" t="str">
            <v>Benefits Health Insurance</v>
          </cell>
          <cell r="H478">
            <v>522845</v>
          </cell>
          <cell r="I478">
            <v>0</v>
          </cell>
          <cell r="J478">
            <v>522845</v>
          </cell>
          <cell r="K478">
            <v>0</v>
          </cell>
          <cell r="L478">
            <v>0</v>
          </cell>
          <cell r="M478">
            <v>143283.44</v>
          </cell>
          <cell r="N478">
            <v>379561.56</v>
          </cell>
          <cell r="O478">
            <v>0.27</v>
          </cell>
        </row>
        <row r="479">
          <cell r="A479" t="str">
            <v>100.11.00.200-5100.03</v>
          </cell>
          <cell r="B479" t="str">
            <v>100</v>
          </cell>
          <cell r="C479" t="str">
            <v>11</v>
          </cell>
          <cell r="D479" t="str">
            <v>00</v>
          </cell>
          <cell r="E479" t="str">
            <v>200</v>
          </cell>
          <cell r="F479" t="str">
            <v>5100.03</v>
          </cell>
          <cell r="G479" t="str">
            <v>Benefits Dental Insurance</v>
          </cell>
          <cell r="H479">
            <v>51745</v>
          </cell>
          <cell r="I479">
            <v>0</v>
          </cell>
          <cell r="J479">
            <v>51745</v>
          </cell>
          <cell r="K479">
            <v>0</v>
          </cell>
          <cell r="L479">
            <v>0</v>
          </cell>
          <cell r="M479">
            <v>12587.8</v>
          </cell>
          <cell r="N479">
            <v>39157.199999999997</v>
          </cell>
          <cell r="O479">
            <v>0.24</v>
          </cell>
        </row>
        <row r="480">
          <cell r="A480" t="str">
            <v>100.11.00.200-5100.04</v>
          </cell>
          <cell r="B480" t="str">
            <v>100</v>
          </cell>
          <cell r="C480" t="str">
            <v>11</v>
          </cell>
          <cell r="D480" t="str">
            <v>00</v>
          </cell>
          <cell r="E480" t="str">
            <v>200</v>
          </cell>
          <cell r="F480" t="str">
            <v>5100.04</v>
          </cell>
          <cell r="G480" t="str">
            <v>Benefits Vision Insurance</v>
          </cell>
          <cell r="H480">
            <v>6892</v>
          </cell>
          <cell r="I480">
            <v>0</v>
          </cell>
          <cell r="J480">
            <v>6892</v>
          </cell>
          <cell r="K480">
            <v>0</v>
          </cell>
          <cell r="L480">
            <v>0</v>
          </cell>
          <cell r="M480">
            <v>2301.44</v>
          </cell>
          <cell r="N480">
            <v>4590.5600000000004</v>
          </cell>
          <cell r="O480">
            <v>0.33</v>
          </cell>
        </row>
        <row r="481">
          <cell r="A481" t="str">
            <v>100.11.00.200-5100.05</v>
          </cell>
          <cell r="B481" t="str">
            <v>100</v>
          </cell>
          <cell r="C481" t="str">
            <v>11</v>
          </cell>
          <cell r="D481" t="str">
            <v>00</v>
          </cell>
          <cell r="E481" t="str">
            <v>200</v>
          </cell>
          <cell r="F481" t="str">
            <v>5100.05</v>
          </cell>
          <cell r="G481" t="str">
            <v>Benefits Life Insurance</v>
          </cell>
          <cell r="H481">
            <v>1040</v>
          </cell>
          <cell r="I481">
            <v>0</v>
          </cell>
          <cell r="J481">
            <v>1040</v>
          </cell>
          <cell r="K481">
            <v>0</v>
          </cell>
          <cell r="L481">
            <v>0</v>
          </cell>
          <cell r="M481">
            <v>222</v>
          </cell>
          <cell r="N481">
            <v>818</v>
          </cell>
          <cell r="O481">
            <v>0.21</v>
          </cell>
        </row>
        <row r="482">
          <cell r="A482" t="str">
            <v>100.11.00.200-5100.06</v>
          </cell>
          <cell r="B482" t="str">
            <v>100</v>
          </cell>
          <cell r="C482" t="str">
            <v>11</v>
          </cell>
          <cell r="D482" t="str">
            <v>00</v>
          </cell>
          <cell r="E482" t="str">
            <v>200</v>
          </cell>
          <cell r="F482" t="str">
            <v>5100.06</v>
          </cell>
          <cell r="G482" t="str">
            <v>Benefits Worker's Comp</v>
          </cell>
          <cell r="H482">
            <v>179760</v>
          </cell>
          <cell r="I482">
            <v>0</v>
          </cell>
          <cell r="J482">
            <v>179760</v>
          </cell>
          <cell r="K482">
            <v>0</v>
          </cell>
          <cell r="L482">
            <v>0</v>
          </cell>
          <cell r="M482">
            <v>0</v>
          </cell>
          <cell r="N482">
            <v>179760</v>
          </cell>
          <cell r="O482">
            <v>0</v>
          </cell>
        </row>
        <row r="483">
          <cell r="A483" t="str">
            <v>100.11.00.200-5100.07</v>
          </cell>
          <cell r="B483" t="str">
            <v>100</v>
          </cell>
          <cell r="C483" t="str">
            <v>11</v>
          </cell>
          <cell r="D483" t="str">
            <v>00</v>
          </cell>
          <cell r="E483" t="str">
            <v>200</v>
          </cell>
          <cell r="F483" t="str">
            <v>5100.07</v>
          </cell>
          <cell r="G483" t="str">
            <v>Benefits Long Term Disability</v>
          </cell>
          <cell r="H483">
            <v>940</v>
          </cell>
          <cell r="I483">
            <v>0</v>
          </cell>
          <cell r="J483">
            <v>940</v>
          </cell>
          <cell r="K483">
            <v>0</v>
          </cell>
          <cell r="L483">
            <v>0</v>
          </cell>
          <cell r="M483">
            <v>182.91</v>
          </cell>
          <cell r="N483">
            <v>757.09</v>
          </cell>
          <cell r="O483">
            <v>0.19</v>
          </cell>
        </row>
        <row r="484">
          <cell r="A484" t="str">
            <v>100.11.00.200-5100.08</v>
          </cell>
          <cell r="B484" t="str">
            <v>100</v>
          </cell>
          <cell r="C484" t="str">
            <v>11</v>
          </cell>
          <cell r="D484" t="str">
            <v>00</v>
          </cell>
          <cell r="E484" t="str">
            <v>200</v>
          </cell>
          <cell r="F484" t="str">
            <v>5100.08</v>
          </cell>
          <cell r="G484" t="str">
            <v>Benefits Deferred Compensation</v>
          </cell>
          <cell r="H484">
            <v>15120</v>
          </cell>
          <cell r="I484">
            <v>0</v>
          </cell>
          <cell r="J484">
            <v>15120</v>
          </cell>
          <cell r="K484">
            <v>0</v>
          </cell>
          <cell r="L484">
            <v>0</v>
          </cell>
          <cell r="M484">
            <v>17008.509999999998</v>
          </cell>
          <cell r="N484">
            <v>-1888.51</v>
          </cell>
          <cell r="O484">
            <v>1.1200000000000001</v>
          </cell>
        </row>
        <row r="485">
          <cell r="A485" t="str">
            <v>100.11.00.200-5100.09</v>
          </cell>
          <cell r="B485" t="str">
            <v>100</v>
          </cell>
          <cell r="C485" t="str">
            <v>11</v>
          </cell>
          <cell r="D485" t="str">
            <v>00</v>
          </cell>
          <cell r="E485" t="str">
            <v>200</v>
          </cell>
          <cell r="F485" t="str">
            <v>5100.09</v>
          </cell>
          <cell r="G485" t="str">
            <v>Benefits Unemployment Insurance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 t="str">
            <v>+++</v>
          </cell>
        </row>
        <row r="486">
          <cell r="A486" t="str">
            <v>100.11.00.200-5100.10</v>
          </cell>
          <cell r="B486" t="str">
            <v>100</v>
          </cell>
          <cell r="C486" t="str">
            <v>11</v>
          </cell>
          <cell r="D486" t="str">
            <v>00</v>
          </cell>
          <cell r="E486" t="str">
            <v>200</v>
          </cell>
          <cell r="F486" t="str">
            <v>5100.10</v>
          </cell>
          <cell r="G486" t="str">
            <v>Benefits Uniform Allowance</v>
          </cell>
          <cell r="H486">
            <v>44000</v>
          </cell>
          <cell r="I486">
            <v>0</v>
          </cell>
          <cell r="J486">
            <v>44000</v>
          </cell>
          <cell r="K486">
            <v>0</v>
          </cell>
          <cell r="L486">
            <v>0</v>
          </cell>
          <cell r="M486">
            <v>1200</v>
          </cell>
          <cell r="N486">
            <v>42800</v>
          </cell>
          <cell r="O486">
            <v>0.03</v>
          </cell>
        </row>
        <row r="487">
          <cell r="A487" t="str">
            <v>100.11.00.200-5100.11</v>
          </cell>
          <cell r="B487" t="str">
            <v>100</v>
          </cell>
          <cell r="C487" t="str">
            <v>11</v>
          </cell>
          <cell r="D487" t="str">
            <v>00</v>
          </cell>
          <cell r="E487" t="str">
            <v>200</v>
          </cell>
          <cell r="F487" t="str">
            <v>5100.11</v>
          </cell>
          <cell r="G487" t="str">
            <v>Benefits Medicare</v>
          </cell>
          <cell r="H487">
            <v>85835</v>
          </cell>
          <cell r="I487">
            <v>0</v>
          </cell>
          <cell r="J487">
            <v>85835</v>
          </cell>
          <cell r="K487">
            <v>0</v>
          </cell>
          <cell r="L487">
            <v>0</v>
          </cell>
          <cell r="M487">
            <v>22317.97</v>
          </cell>
          <cell r="N487">
            <v>63517.03</v>
          </cell>
          <cell r="O487">
            <v>0.26</v>
          </cell>
        </row>
        <row r="488">
          <cell r="A488" t="str">
            <v>100.11.00.200-5100.12</v>
          </cell>
          <cell r="B488" t="str">
            <v>100</v>
          </cell>
          <cell r="C488" t="str">
            <v>11</v>
          </cell>
          <cell r="D488" t="str">
            <v>00</v>
          </cell>
          <cell r="E488" t="str">
            <v>200</v>
          </cell>
          <cell r="F488" t="str">
            <v>5100.12</v>
          </cell>
          <cell r="G488" t="str">
            <v>Benefits Annual Physical Exam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 t="str">
            <v>+++</v>
          </cell>
        </row>
        <row r="489">
          <cell r="A489" t="str">
            <v>100.11.00.200-5100.13</v>
          </cell>
          <cell r="B489" t="str">
            <v>100</v>
          </cell>
          <cell r="C489" t="str">
            <v>11</v>
          </cell>
          <cell r="D489" t="str">
            <v>00</v>
          </cell>
          <cell r="E489" t="str">
            <v>200</v>
          </cell>
          <cell r="F489" t="str">
            <v>5100.13</v>
          </cell>
          <cell r="G489" t="str">
            <v>Benefits Employee Assistance Program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 t="str">
            <v>+++</v>
          </cell>
        </row>
        <row r="490">
          <cell r="A490" t="str">
            <v>100.11.00.200-5100.14</v>
          </cell>
          <cell r="B490" t="str">
            <v>100</v>
          </cell>
          <cell r="C490" t="str">
            <v>11</v>
          </cell>
          <cell r="D490" t="str">
            <v>00</v>
          </cell>
          <cell r="E490" t="str">
            <v>200</v>
          </cell>
          <cell r="F490" t="str">
            <v>5100.14</v>
          </cell>
          <cell r="G490" t="str">
            <v>Benefits PPE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 t="str">
            <v>+++</v>
          </cell>
        </row>
        <row r="491">
          <cell r="A491" t="str">
            <v>100.11.00.200-5100.15</v>
          </cell>
          <cell r="B491" t="str">
            <v>100</v>
          </cell>
          <cell r="C491" t="str">
            <v>11</v>
          </cell>
          <cell r="D491" t="str">
            <v>00</v>
          </cell>
          <cell r="E491" t="str">
            <v>200</v>
          </cell>
          <cell r="F491" t="str">
            <v>5100.15</v>
          </cell>
          <cell r="G491" t="str">
            <v>Benefits Cell Phone Allowance</v>
          </cell>
          <cell r="H491">
            <v>5200</v>
          </cell>
          <cell r="I491">
            <v>0</v>
          </cell>
          <cell r="J491">
            <v>5200</v>
          </cell>
          <cell r="K491">
            <v>0</v>
          </cell>
          <cell r="L491">
            <v>0</v>
          </cell>
          <cell r="M491">
            <v>2013</v>
          </cell>
          <cell r="N491">
            <v>3187</v>
          </cell>
          <cell r="O491">
            <v>0.39</v>
          </cell>
        </row>
        <row r="492">
          <cell r="A492" t="str">
            <v>100.11.00.200-5100.17</v>
          </cell>
          <cell r="B492" t="str">
            <v>100</v>
          </cell>
          <cell r="C492" t="str">
            <v>11</v>
          </cell>
          <cell r="D492" t="str">
            <v>00</v>
          </cell>
          <cell r="E492" t="str">
            <v>200</v>
          </cell>
          <cell r="F492" t="str">
            <v>5100.17</v>
          </cell>
          <cell r="G492" t="str">
            <v>Benefits Other Post Employment Benefits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 t="str">
            <v>+++</v>
          </cell>
        </row>
        <row r="493">
          <cell r="A493" t="str">
            <v>100.11.00.200-6000.01</v>
          </cell>
          <cell r="B493" t="str">
            <v>100</v>
          </cell>
          <cell r="C493" t="str">
            <v>11</v>
          </cell>
          <cell r="D493" t="str">
            <v>00</v>
          </cell>
          <cell r="E493" t="str">
            <v>200</v>
          </cell>
          <cell r="F493" t="str">
            <v>6000.01</v>
          </cell>
          <cell r="G493" t="str">
            <v>Professional Services General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 t="str">
            <v>+++</v>
          </cell>
        </row>
        <row r="494">
          <cell r="A494" t="str">
            <v>100.11.00.200-6000.02</v>
          </cell>
          <cell r="B494" t="str">
            <v>100</v>
          </cell>
          <cell r="C494" t="str">
            <v>11</v>
          </cell>
          <cell r="D494" t="str">
            <v>00</v>
          </cell>
          <cell r="E494" t="str">
            <v>200</v>
          </cell>
          <cell r="F494" t="str">
            <v>6000.02</v>
          </cell>
          <cell r="G494" t="str">
            <v>Professional Services Fingerprint Fees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 t="str">
            <v>+++</v>
          </cell>
        </row>
        <row r="495">
          <cell r="A495" t="str">
            <v>100.11.00.200-6000.03</v>
          </cell>
          <cell r="B495" t="str">
            <v>100</v>
          </cell>
          <cell r="C495" t="str">
            <v>11</v>
          </cell>
          <cell r="D495" t="str">
            <v>00</v>
          </cell>
          <cell r="E495" t="str">
            <v>200</v>
          </cell>
          <cell r="F495" t="str">
            <v>6000.03</v>
          </cell>
          <cell r="G495" t="str">
            <v>Professional Services Range Rental</v>
          </cell>
          <cell r="H495">
            <v>7500</v>
          </cell>
          <cell r="I495">
            <v>0</v>
          </cell>
          <cell r="J495">
            <v>7500</v>
          </cell>
          <cell r="K495">
            <v>0</v>
          </cell>
          <cell r="L495">
            <v>0</v>
          </cell>
          <cell r="M495">
            <v>0</v>
          </cell>
          <cell r="N495">
            <v>7500</v>
          </cell>
          <cell r="O495">
            <v>0</v>
          </cell>
        </row>
        <row r="496">
          <cell r="A496" t="str">
            <v>100.11.00.200-6000.12</v>
          </cell>
          <cell r="B496" t="str">
            <v>100</v>
          </cell>
          <cell r="C496" t="str">
            <v>11</v>
          </cell>
          <cell r="D496" t="str">
            <v>00</v>
          </cell>
          <cell r="E496" t="str">
            <v>200</v>
          </cell>
          <cell r="F496" t="str">
            <v>6000.12</v>
          </cell>
          <cell r="G496" t="str">
            <v>Professional Services Contract Services</v>
          </cell>
          <cell r="H496">
            <v>17000</v>
          </cell>
          <cell r="I496">
            <v>0</v>
          </cell>
          <cell r="J496">
            <v>17000</v>
          </cell>
          <cell r="K496">
            <v>0</v>
          </cell>
          <cell r="L496">
            <v>0</v>
          </cell>
          <cell r="M496">
            <v>2204.16</v>
          </cell>
          <cell r="N496">
            <v>14795.84</v>
          </cell>
          <cell r="O496">
            <v>0.13</v>
          </cell>
        </row>
        <row r="497">
          <cell r="A497" t="str">
            <v>100.11.00.200-6000.20</v>
          </cell>
          <cell r="B497" t="str">
            <v>100</v>
          </cell>
          <cell r="C497" t="str">
            <v>11</v>
          </cell>
          <cell r="D497" t="str">
            <v>00</v>
          </cell>
          <cell r="E497" t="str">
            <v>200</v>
          </cell>
          <cell r="F497" t="str">
            <v>6000.20</v>
          </cell>
          <cell r="G497" t="str">
            <v>Professional Services Booking Fees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 t="str">
            <v>+++</v>
          </cell>
        </row>
        <row r="498">
          <cell r="A498" t="str">
            <v>100.11.00.200-6200.02</v>
          </cell>
          <cell r="B498" t="str">
            <v>100</v>
          </cell>
          <cell r="C498" t="str">
            <v>11</v>
          </cell>
          <cell r="D498" t="str">
            <v>00</v>
          </cell>
          <cell r="E498" t="str">
            <v>200</v>
          </cell>
          <cell r="F498" t="str">
            <v>6200.02</v>
          </cell>
          <cell r="G498" t="str">
            <v>Supplies Special Department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 t="str">
            <v>+++</v>
          </cell>
        </row>
        <row r="499">
          <cell r="A499" t="str">
            <v>100.11.00.200-6200.05</v>
          </cell>
          <cell r="B499" t="str">
            <v>100</v>
          </cell>
          <cell r="C499" t="str">
            <v>11</v>
          </cell>
          <cell r="D499" t="str">
            <v>00</v>
          </cell>
          <cell r="E499" t="str">
            <v>200</v>
          </cell>
          <cell r="F499" t="str">
            <v>6200.05</v>
          </cell>
          <cell r="G499" t="str">
            <v>Supplies Gasoline</v>
          </cell>
          <cell r="H499">
            <v>236900</v>
          </cell>
          <cell r="I499">
            <v>0</v>
          </cell>
          <cell r="J499">
            <v>236900</v>
          </cell>
          <cell r="K499">
            <v>0</v>
          </cell>
          <cell r="L499">
            <v>0</v>
          </cell>
          <cell r="M499">
            <v>940.22</v>
          </cell>
          <cell r="N499">
            <v>235959.78</v>
          </cell>
          <cell r="O499">
            <v>0</v>
          </cell>
        </row>
        <row r="500">
          <cell r="A500" t="str">
            <v>100.11.00.200-6200.08</v>
          </cell>
          <cell r="B500" t="str">
            <v>100</v>
          </cell>
          <cell r="C500" t="str">
            <v>11</v>
          </cell>
          <cell r="D500" t="str">
            <v>00</v>
          </cell>
          <cell r="E500" t="str">
            <v>200</v>
          </cell>
          <cell r="F500" t="str">
            <v>6200.08</v>
          </cell>
          <cell r="G500" t="str">
            <v>Supplies Uniforms</v>
          </cell>
          <cell r="H500">
            <v>30000</v>
          </cell>
          <cell r="I500">
            <v>48022</v>
          </cell>
          <cell r="J500">
            <v>78022</v>
          </cell>
          <cell r="K500">
            <v>0</v>
          </cell>
          <cell r="L500">
            <v>48021.09</v>
          </cell>
          <cell r="M500">
            <v>1926.88</v>
          </cell>
          <cell r="N500">
            <v>28074.03</v>
          </cell>
          <cell r="O500">
            <v>0.64</v>
          </cell>
        </row>
        <row r="501">
          <cell r="A501" t="str">
            <v>100.11.00.200-6210.01</v>
          </cell>
          <cell r="B501" t="str">
            <v>100</v>
          </cell>
          <cell r="C501" t="str">
            <v>11</v>
          </cell>
          <cell r="D501" t="str">
            <v>00</v>
          </cell>
          <cell r="E501" t="str">
            <v>200</v>
          </cell>
          <cell r="F501" t="str">
            <v>6210.01</v>
          </cell>
          <cell r="G501" t="str">
            <v>Supplies-Police Crime Prevention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 t="str">
            <v>+++</v>
          </cell>
        </row>
        <row r="502">
          <cell r="A502" t="str">
            <v>100.11.00.200-6210.02</v>
          </cell>
          <cell r="B502" t="str">
            <v>100</v>
          </cell>
          <cell r="C502" t="str">
            <v>11</v>
          </cell>
          <cell r="D502" t="str">
            <v>00</v>
          </cell>
          <cell r="E502" t="str">
            <v>200</v>
          </cell>
          <cell r="F502" t="str">
            <v>6210.02</v>
          </cell>
          <cell r="G502" t="str">
            <v>Supplies-Police Training</v>
          </cell>
          <cell r="H502">
            <v>55000</v>
          </cell>
          <cell r="I502">
            <v>4006</v>
          </cell>
          <cell r="J502">
            <v>59006</v>
          </cell>
          <cell r="K502">
            <v>0</v>
          </cell>
          <cell r="L502">
            <v>4004.9</v>
          </cell>
          <cell r="M502">
            <v>905.65</v>
          </cell>
          <cell r="N502">
            <v>54095.45</v>
          </cell>
          <cell r="O502">
            <v>0.08</v>
          </cell>
        </row>
        <row r="503">
          <cell r="A503" t="str">
            <v>100.11.00.200-6210.03</v>
          </cell>
          <cell r="B503" t="str">
            <v>100</v>
          </cell>
          <cell r="C503" t="str">
            <v>11</v>
          </cell>
          <cell r="D503" t="str">
            <v>00</v>
          </cell>
          <cell r="E503" t="str">
            <v>200</v>
          </cell>
          <cell r="F503" t="str">
            <v>6210.03</v>
          </cell>
          <cell r="G503" t="str">
            <v>Supplies-Police K-9 Training</v>
          </cell>
          <cell r="H503">
            <v>2500</v>
          </cell>
          <cell r="I503">
            <v>0</v>
          </cell>
          <cell r="J503">
            <v>2500</v>
          </cell>
          <cell r="K503">
            <v>0</v>
          </cell>
          <cell r="L503">
            <v>0</v>
          </cell>
          <cell r="M503">
            <v>141.35</v>
          </cell>
          <cell r="N503">
            <v>2358.65</v>
          </cell>
          <cell r="O503">
            <v>0.06</v>
          </cell>
        </row>
        <row r="504">
          <cell r="A504" t="str">
            <v>100.11.00.200-6210.04</v>
          </cell>
          <cell r="B504" t="str">
            <v>100</v>
          </cell>
          <cell r="C504" t="str">
            <v>11</v>
          </cell>
          <cell r="D504" t="str">
            <v>00</v>
          </cell>
          <cell r="E504" t="str">
            <v>200</v>
          </cell>
          <cell r="F504" t="str">
            <v>6210.04</v>
          </cell>
          <cell r="G504" t="str">
            <v>Supplies-Police Ballistic Shields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 t="str">
            <v>+++</v>
          </cell>
        </row>
        <row r="505">
          <cell r="A505" t="str">
            <v>100.11.00.200-6210.05</v>
          </cell>
          <cell r="B505" t="str">
            <v>100</v>
          </cell>
          <cell r="C505" t="str">
            <v>11</v>
          </cell>
          <cell r="D505" t="str">
            <v>00</v>
          </cell>
          <cell r="E505" t="str">
            <v>200</v>
          </cell>
          <cell r="F505" t="str">
            <v>6210.05</v>
          </cell>
          <cell r="G505" t="str">
            <v>Supplies-Police Auto Theft Prosecution</v>
          </cell>
          <cell r="H505">
            <v>5000</v>
          </cell>
          <cell r="I505">
            <v>0</v>
          </cell>
          <cell r="J505">
            <v>5000</v>
          </cell>
          <cell r="K505">
            <v>0</v>
          </cell>
          <cell r="L505">
            <v>0</v>
          </cell>
          <cell r="M505">
            <v>0</v>
          </cell>
          <cell r="N505">
            <v>5000</v>
          </cell>
          <cell r="O505">
            <v>0</v>
          </cell>
        </row>
        <row r="506">
          <cell r="A506" t="str">
            <v>100.11.00.200-6210.10</v>
          </cell>
          <cell r="B506" t="str">
            <v>100</v>
          </cell>
          <cell r="C506" t="str">
            <v>11</v>
          </cell>
          <cell r="D506" t="str">
            <v>00</v>
          </cell>
          <cell r="E506" t="str">
            <v>200</v>
          </cell>
          <cell r="F506" t="str">
            <v>6210.10</v>
          </cell>
          <cell r="G506" t="str">
            <v>Supplies-Police Street Beat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 t="str">
            <v>+++</v>
          </cell>
        </row>
        <row r="507">
          <cell r="A507" t="str">
            <v>100.11.00.200-6210.20</v>
          </cell>
          <cell r="B507" t="str">
            <v>100</v>
          </cell>
          <cell r="C507" t="str">
            <v>11</v>
          </cell>
          <cell r="D507" t="str">
            <v>00</v>
          </cell>
          <cell r="E507" t="str">
            <v>200</v>
          </cell>
          <cell r="F507" t="str">
            <v>6210.20</v>
          </cell>
          <cell r="G507" t="str">
            <v>Supplies-Police K-9 Food</v>
          </cell>
          <cell r="H507">
            <v>2000</v>
          </cell>
          <cell r="I507">
            <v>0</v>
          </cell>
          <cell r="J507">
            <v>2000</v>
          </cell>
          <cell r="K507">
            <v>0</v>
          </cell>
          <cell r="L507">
            <v>0</v>
          </cell>
          <cell r="M507">
            <v>381.07</v>
          </cell>
          <cell r="N507">
            <v>1618.93</v>
          </cell>
          <cell r="O507">
            <v>0.19</v>
          </cell>
        </row>
        <row r="508">
          <cell r="A508" t="str">
            <v>100.11.00.200-6210.21</v>
          </cell>
          <cell r="B508" t="str">
            <v>100</v>
          </cell>
          <cell r="C508" t="str">
            <v>11</v>
          </cell>
          <cell r="D508" t="str">
            <v>00</v>
          </cell>
          <cell r="E508" t="str">
            <v>200</v>
          </cell>
          <cell r="F508" t="str">
            <v>6210.21</v>
          </cell>
          <cell r="G508" t="str">
            <v>Supplies-Police SWAT</v>
          </cell>
          <cell r="H508">
            <v>15000</v>
          </cell>
          <cell r="I508">
            <v>0</v>
          </cell>
          <cell r="J508">
            <v>15000</v>
          </cell>
          <cell r="K508">
            <v>0</v>
          </cell>
          <cell r="L508">
            <v>9776.8799999999992</v>
          </cell>
          <cell r="M508">
            <v>350.94</v>
          </cell>
          <cell r="N508">
            <v>4872.18</v>
          </cell>
          <cell r="O508">
            <v>0.68</v>
          </cell>
        </row>
        <row r="509">
          <cell r="A509" t="str">
            <v>100.11.00.200-6210.22</v>
          </cell>
          <cell r="B509" t="str">
            <v>100</v>
          </cell>
          <cell r="C509" t="str">
            <v>11</v>
          </cell>
          <cell r="D509" t="str">
            <v>00</v>
          </cell>
          <cell r="E509" t="str">
            <v>200</v>
          </cell>
          <cell r="F509" t="str">
            <v>6210.22</v>
          </cell>
          <cell r="G509" t="str">
            <v>Supplies-Police EOD</v>
          </cell>
          <cell r="H509">
            <v>10000</v>
          </cell>
          <cell r="I509">
            <v>3462</v>
          </cell>
          <cell r="J509">
            <v>13462</v>
          </cell>
          <cell r="K509">
            <v>0</v>
          </cell>
          <cell r="L509">
            <v>0</v>
          </cell>
          <cell r="M509">
            <v>3862.18</v>
          </cell>
          <cell r="N509">
            <v>9599.82</v>
          </cell>
          <cell r="O509">
            <v>0.28999999999999998</v>
          </cell>
        </row>
        <row r="510">
          <cell r="A510" t="str">
            <v>100.11.00.200-6210.23</v>
          </cell>
          <cell r="B510" t="str">
            <v>100</v>
          </cell>
          <cell r="C510" t="str">
            <v>11</v>
          </cell>
          <cell r="D510" t="str">
            <v>00</v>
          </cell>
          <cell r="E510" t="str">
            <v>200</v>
          </cell>
          <cell r="F510" t="str">
            <v>6210.23</v>
          </cell>
          <cell r="G510" t="str">
            <v>Supplies-Police CRT</v>
          </cell>
          <cell r="H510">
            <v>2500</v>
          </cell>
          <cell r="I510">
            <v>0</v>
          </cell>
          <cell r="J510">
            <v>2500</v>
          </cell>
          <cell r="K510">
            <v>0</v>
          </cell>
          <cell r="L510">
            <v>0</v>
          </cell>
          <cell r="M510">
            <v>135.54</v>
          </cell>
          <cell r="N510">
            <v>2364.46</v>
          </cell>
          <cell r="O510">
            <v>0.05</v>
          </cell>
        </row>
        <row r="511">
          <cell r="A511" t="str">
            <v>100.11.00.200-6210.24</v>
          </cell>
          <cell r="B511" t="str">
            <v>100</v>
          </cell>
          <cell r="C511" t="str">
            <v>11</v>
          </cell>
          <cell r="D511" t="str">
            <v>00</v>
          </cell>
          <cell r="E511" t="str">
            <v>200</v>
          </cell>
          <cell r="F511" t="str">
            <v>6210.24</v>
          </cell>
          <cell r="G511" t="str">
            <v>Supplies-Police SCU</v>
          </cell>
          <cell r="H511">
            <v>2000</v>
          </cell>
          <cell r="I511">
            <v>0</v>
          </cell>
          <cell r="J511">
            <v>2000</v>
          </cell>
          <cell r="K511">
            <v>0</v>
          </cell>
          <cell r="L511">
            <v>0</v>
          </cell>
          <cell r="M511">
            <v>105.95</v>
          </cell>
          <cell r="N511">
            <v>1894.05</v>
          </cell>
          <cell r="O511">
            <v>0.05</v>
          </cell>
        </row>
        <row r="512">
          <cell r="A512" t="str">
            <v>100.11.00.200-6210.25</v>
          </cell>
          <cell r="B512" t="str">
            <v>100</v>
          </cell>
          <cell r="C512" t="str">
            <v>11</v>
          </cell>
          <cell r="D512" t="str">
            <v>00</v>
          </cell>
          <cell r="E512" t="str">
            <v>200</v>
          </cell>
          <cell r="F512" t="str">
            <v>6210.25</v>
          </cell>
          <cell r="G512" t="str">
            <v>Supplies-Police Traffic</v>
          </cell>
          <cell r="H512">
            <v>2000</v>
          </cell>
          <cell r="I512">
            <v>0</v>
          </cell>
          <cell r="J512">
            <v>2000</v>
          </cell>
          <cell r="K512">
            <v>0</v>
          </cell>
          <cell r="L512">
            <v>0</v>
          </cell>
          <cell r="M512">
            <v>309.25</v>
          </cell>
          <cell r="N512">
            <v>1690.75</v>
          </cell>
          <cell r="O512">
            <v>0.15</v>
          </cell>
        </row>
        <row r="513">
          <cell r="A513" t="str">
            <v>100.11.00.200-6300.01</v>
          </cell>
          <cell r="B513" t="str">
            <v>100</v>
          </cell>
          <cell r="C513" t="str">
            <v>11</v>
          </cell>
          <cell r="D513" t="str">
            <v>00</v>
          </cell>
          <cell r="E513" t="str">
            <v>200</v>
          </cell>
          <cell r="F513" t="str">
            <v>6300.01</v>
          </cell>
          <cell r="G513" t="str">
            <v>Dues &amp; Subscriptions Memberships</v>
          </cell>
          <cell r="H513">
            <v>5000</v>
          </cell>
          <cell r="I513">
            <v>0</v>
          </cell>
          <cell r="J513">
            <v>5000</v>
          </cell>
          <cell r="K513">
            <v>0</v>
          </cell>
          <cell r="L513">
            <v>0</v>
          </cell>
          <cell r="M513">
            <v>0</v>
          </cell>
          <cell r="N513">
            <v>5000</v>
          </cell>
          <cell r="O513">
            <v>0</v>
          </cell>
        </row>
        <row r="514">
          <cell r="A514" t="str">
            <v>100.11.00.200-6300.02</v>
          </cell>
          <cell r="B514" t="str">
            <v>100</v>
          </cell>
          <cell r="C514" t="str">
            <v>11</v>
          </cell>
          <cell r="D514" t="str">
            <v>00</v>
          </cell>
          <cell r="E514" t="str">
            <v>200</v>
          </cell>
          <cell r="F514" t="str">
            <v>6300.02</v>
          </cell>
          <cell r="G514" t="str">
            <v>Dues &amp; Subscriptions Publications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 t="str">
            <v>+++</v>
          </cell>
        </row>
        <row r="515">
          <cell r="A515" t="str">
            <v>100.11.00.200-6350.01</v>
          </cell>
          <cell r="B515" t="str">
            <v>100</v>
          </cell>
          <cell r="C515" t="str">
            <v>11</v>
          </cell>
          <cell r="D515" t="str">
            <v>00</v>
          </cell>
          <cell r="E515" t="str">
            <v>200</v>
          </cell>
          <cell r="F515" t="str">
            <v>6350.01</v>
          </cell>
          <cell r="G515" t="str">
            <v>Maintenance Agreements &amp; Licenses License/Software Maintenance</v>
          </cell>
          <cell r="H515">
            <v>36000</v>
          </cell>
          <cell r="I515">
            <v>0</v>
          </cell>
          <cell r="J515">
            <v>36000</v>
          </cell>
          <cell r="K515">
            <v>0</v>
          </cell>
          <cell r="L515">
            <v>0</v>
          </cell>
          <cell r="M515">
            <v>0</v>
          </cell>
          <cell r="N515">
            <v>36000</v>
          </cell>
          <cell r="O515">
            <v>0</v>
          </cell>
        </row>
        <row r="516">
          <cell r="A516" t="str">
            <v>100.11.00.200-6400.02</v>
          </cell>
          <cell r="B516" t="str">
            <v>100</v>
          </cell>
          <cell r="C516" t="str">
            <v>11</v>
          </cell>
          <cell r="D516" t="str">
            <v>00</v>
          </cell>
          <cell r="E516" t="str">
            <v>200</v>
          </cell>
          <cell r="F516" t="str">
            <v>6400.02</v>
          </cell>
          <cell r="G516" t="str">
            <v>Repairs &amp; Maintenance Minor Equipment/Other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 t="str">
            <v>+++</v>
          </cell>
        </row>
        <row r="517">
          <cell r="A517" t="str">
            <v>100.11.00.200-6600.01</v>
          </cell>
          <cell r="B517" t="str">
            <v>100</v>
          </cell>
          <cell r="C517" t="str">
            <v>11</v>
          </cell>
          <cell r="D517" t="str">
            <v>00</v>
          </cell>
          <cell r="E517" t="str">
            <v>200</v>
          </cell>
          <cell r="F517" t="str">
            <v>6600.01</v>
          </cell>
          <cell r="G517" t="str">
            <v>Administrative Expenses Meetings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 t="str">
            <v>+++</v>
          </cell>
        </row>
        <row r="518">
          <cell r="A518" t="str">
            <v>100.11.00.200-6600.02</v>
          </cell>
          <cell r="B518" t="str">
            <v>100</v>
          </cell>
          <cell r="C518" t="str">
            <v>11</v>
          </cell>
          <cell r="D518" t="str">
            <v>00</v>
          </cell>
          <cell r="E518" t="str">
            <v>200</v>
          </cell>
          <cell r="F518" t="str">
            <v>6600.02</v>
          </cell>
          <cell r="G518" t="str">
            <v>Administrative Expenses Investigation Travel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 t="str">
            <v>+++</v>
          </cell>
        </row>
        <row r="519">
          <cell r="A519" t="str">
            <v>100.11.00.200-6600.03</v>
          </cell>
          <cell r="B519" t="str">
            <v>100</v>
          </cell>
          <cell r="C519" t="str">
            <v>11</v>
          </cell>
          <cell r="D519" t="str">
            <v>00</v>
          </cell>
          <cell r="E519" t="str">
            <v>200</v>
          </cell>
          <cell r="F519" t="str">
            <v>6600.03</v>
          </cell>
          <cell r="G519" t="str">
            <v>Administrative Expenses Mileage Reimbursement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 t="str">
            <v>+++</v>
          </cell>
        </row>
        <row r="520">
          <cell r="A520" t="str">
            <v>100.11.00.200-6600.04</v>
          </cell>
          <cell r="B520" t="str">
            <v>100</v>
          </cell>
          <cell r="C520" t="str">
            <v>11</v>
          </cell>
          <cell r="D520" t="str">
            <v>00</v>
          </cell>
          <cell r="E520" t="str">
            <v>200</v>
          </cell>
          <cell r="F520" t="str">
            <v>6600.04</v>
          </cell>
          <cell r="G520" t="str">
            <v>Administrative Expenses Training/Conferences</v>
          </cell>
          <cell r="H520">
            <v>30000</v>
          </cell>
          <cell r="I520">
            <v>0</v>
          </cell>
          <cell r="J520">
            <v>30000</v>
          </cell>
          <cell r="K520">
            <v>0</v>
          </cell>
          <cell r="L520">
            <v>0</v>
          </cell>
          <cell r="M520">
            <v>2945.36</v>
          </cell>
          <cell r="N520">
            <v>27054.639999999999</v>
          </cell>
          <cell r="O520">
            <v>0.1</v>
          </cell>
        </row>
        <row r="521">
          <cell r="A521" t="str">
            <v>100.11.00.200-6600.07</v>
          </cell>
          <cell r="B521" t="str">
            <v>100</v>
          </cell>
          <cell r="C521" t="str">
            <v>11</v>
          </cell>
          <cell r="D521" t="str">
            <v>00</v>
          </cell>
          <cell r="E521" t="str">
            <v>200</v>
          </cell>
          <cell r="F521" t="str">
            <v>6600.07</v>
          </cell>
          <cell r="G521" t="str">
            <v>Administrative Expenses Employee Recruitment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 t="str">
            <v>+++</v>
          </cell>
        </row>
        <row r="522">
          <cell r="A522" t="str">
            <v>100.11.00.200-6600.33</v>
          </cell>
          <cell r="B522" t="str">
            <v>100</v>
          </cell>
          <cell r="C522" t="str">
            <v>11</v>
          </cell>
          <cell r="D522" t="str">
            <v>00</v>
          </cell>
          <cell r="E522" t="str">
            <v>200</v>
          </cell>
          <cell r="F522" t="str">
            <v>6600.33</v>
          </cell>
          <cell r="G522" t="str">
            <v>Administrative Expenses POST Training</v>
          </cell>
          <cell r="H522">
            <v>85000</v>
          </cell>
          <cell r="I522">
            <v>0</v>
          </cell>
          <cell r="J522">
            <v>85000</v>
          </cell>
          <cell r="K522">
            <v>0</v>
          </cell>
          <cell r="L522">
            <v>0</v>
          </cell>
          <cell r="M522">
            <v>12734</v>
          </cell>
          <cell r="N522">
            <v>72266</v>
          </cell>
          <cell r="O522">
            <v>0.15</v>
          </cell>
        </row>
        <row r="523">
          <cell r="A523" t="str">
            <v>100.11.00.200-7000.03</v>
          </cell>
          <cell r="B523" t="str">
            <v>100</v>
          </cell>
          <cell r="C523" t="str">
            <v>11</v>
          </cell>
          <cell r="D523" t="str">
            <v>00</v>
          </cell>
          <cell r="E523" t="str">
            <v>200</v>
          </cell>
          <cell r="F523" t="str">
            <v>7000.03</v>
          </cell>
          <cell r="G523" t="str">
            <v>Capital Outlay Operations Equip-Minor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 t="str">
            <v>+++</v>
          </cell>
        </row>
        <row r="524">
          <cell r="A524" t="str">
            <v>100.11.00.200-8000.99</v>
          </cell>
          <cell r="B524" t="str">
            <v>100</v>
          </cell>
          <cell r="C524" t="str">
            <v>11</v>
          </cell>
          <cell r="D524" t="str">
            <v>00</v>
          </cell>
          <cell r="E524" t="str">
            <v>200</v>
          </cell>
          <cell r="F524" t="str">
            <v>8000.99</v>
          </cell>
          <cell r="G524" t="str">
            <v>Capital Improvements-General Government General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 t="str">
            <v>+++</v>
          </cell>
        </row>
        <row r="525">
          <cell r="A525" t="str">
            <v>100.11.00.210-5000.01</v>
          </cell>
          <cell r="B525" t="str">
            <v>100</v>
          </cell>
          <cell r="C525" t="str">
            <v>11</v>
          </cell>
          <cell r="D525" t="str">
            <v>00</v>
          </cell>
          <cell r="E525" t="str">
            <v>210</v>
          </cell>
          <cell r="F525" t="str">
            <v>5000.01</v>
          </cell>
          <cell r="G525" t="str">
            <v>Salaries Regular</v>
          </cell>
          <cell r="H525">
            <v>1760893</v>
          </cell>
          <cell r="I525">
            <v>0</v>
          </cell>
          <cell r="J525">
            <v>1760893</v>
          </cell>
          <cell r="K525">
            <v>0</v>
          </cell>
          <cell r="L525">
            <v>0</v>
          </cell>
          <cell r="M525">
            <v>372358.37</v>
          </cell>
          <cell r="N525">
            <v>1388534.63</v>
          </cell>
          <cell r="O525">
            <v>0.21</v>
          </cell>
        </row>
        <row r="526">
          <cell r="A526" t="str">
            <v>100.11.00.210-5000.02</v>
          </cell>
          <cell r="B526" t="str">
            <v>100</v>
          </cell>
          <cell r="C526" t="str">
            <v>11</v>
          </cell>
          <cell r="D526" t="str">
            <v>00</v>
          </cell>
          <cell r="E526" t="str">
            <v>210</v>
          </cell>
          <cell r="F526" t="str">
            <v>5000.02</v>
          </cell>
          <cell r="G526" t="str">
            <v>Salaries Part Time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 t="str">
            <v>+++</v>
          </cell>
        </row>
        <row r="527">
          <cell r="A527" t="str">
            <v>100.11.00.210-5000.03</v>
          </cell>
          <cell r="B527" t="str">
            <v>100</v>
          </cell>
          <cell r="C527" t="str">
            <v>11</v>
          </cell>
          <cell r="D527" t="str">
            <v>00</v>
          </cell>
          <cell r="E527" t="str">
            <v>210</v>
          </cell>
          <cell r="F527" t="str">
            <v>5000.03</v>
          </cell>
          <cell r="G527" t="str">
            <v>Salaries Overtime</v>
          </cell>
          <cell r="H527">
            <v>128750</v>
          </cell>
          <cell r="I527">
            <v>0</v>
          </cell>
          <cell r="J527">
            <v>128750</v>
          </cell>
          <cell r="K527">
            <v>0</v>
          </cell>
          <cell r="L527">
            <v>0</v>
          </cell>
          <cell r="M527">
            <v>72405.259999999995</v>
          </cell>
          <cell r="N527">
            <v>56344.74</v>
          </cell>
          <cell r="O527">
            <v>0.56000000000000005</v>
          </cell>
        </row>
        <row r="528">
          <cell r="A528" t="str">
            <v>100.11.00.210-5000.04</v>
          </cell>
          <cell r="B528" t="str">
            <v>100</v>
          </cell>
          <cell r="C528" t="str">
            <v>11</v>
          </cell>
          <cell r="D528" t="str">
            <v>00</v>
          </cell>
          <cell r="E528" t="str">
            <v>210</v>
          </cell>
          <cell r="F528" t="str">
            <v>5000.04</v>
          </cell>
          <cell r="G528" t="str">
            <v>Salaries Holiday Pay</v>
          </cell>
          <cell r="H528">
            <v>5700</v>
          </cell>
          <cell r="I528">
            <v>0</v>
          </cell>
          <cell r="J528">
            <v>5700</v>
          </cell>
          <cell r="K528">
            <v>0</v>
          </cell>
          <cell r="L528">
            <v>0</v>
          </cell>
          <cell r="M528">
            <v>0</v>
          </cell>
          <cell r="N528">
            <v>5700</v>
          </cell>
          <cell r="O528">
            <v>0</v>
          </cell>
        </row>
        <row r="529">
          <cell r="A529" t="str">
            <v>100.11.00.210-5000.06</v>
          </cell>
          <cell r="B529" t="str">
            <v>100</v>
          </cell>
          <cell r="C529" t="str">
            <v>11</v>
          </cell>
          <cell r="D529" t="str">
            <v>00</v>
          </cell>
          <cell r="E529" t="str">
            <v>210</v>
          </cell>
          <cell r="F529" t="str">
            <v>5000.06</v>
          </cell>
          <cell r="G529" t="str">
            <v>Salaries Out of Class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 t="str">
            <v>+++</v>
          </cell>
        </row>
        <row r="530">
          <cell r="A530" t="str">
            <v>100.11.00.210-5000.07</v>
          </cell>
          <cell r="B530" t="str">
            <v>100</v>
          </cell>
          <cell r="C530" t="str">
            <v>11</v>
          </cell>
          <cell r="D530" t="str">
            <v>00</v>
          </cell>
          <cell r="E530" t="str">
            <v>210</v>
          </cell>
          <cell r="F530" t="str">
            <v>5000.07</v>
          </cell>
          <cell r="G530" t="str">
            <v>Salaries Admin Leave Pay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 t="str">
            <v>+++</v>
          </cell>
        </row>
        <row r="531">
          <cell r="A531" t="str">
            <v>100.11.00.210-5000.08</v>
          </cell>
          <cell r="B531" t="str">
            <v>100</v>
          </cell>
          <cell r="C531" t="str">
            <v>11</v>
          </cell>
          <cell r="D531" t="str">
            <v>00</v>
          </cell>
          <cell r="E531" t="str">
            <v>210</v>
          </cell>
          <cell r="F531" t="str">
            <v>5000.08</v>
          </cell>
          <cell r="G531" t="str">
            <v>Salaries Longevity Pay</v>
          </cell>
          <cell r="H531">
            <v>36977</v>
          </cell>
          <cell r="I531">
            <v>0</v>
          </cell>
          <cell r="J531">
            <v>36977</v>
          </cell>
          <cell r="K531">
            <v>0</v>
          </cell>
          <cell r="L531">
            <v>0</v>
          </cell>
          <cell r="M531">
            <v>9906.75</v>
          </cell>
          <cell r="N531">
            <v>27070.25</v>
          </cell>
          <cell r="O531">
            <v>0.27</v>
          </cell>
        </row>
        <row r="532">
          <cell r="A532" t="str">
            <v>100.11.00.210-5000.09</v>
          </cell>
          <cell r="B532" t="str">
            <v>100</v>
          </cell>
          <cell r="C532" t="str">
            <v>11</v>
          </cell>
          <cell r="D532" t="str">
            <v>00</v>
          </cell>
          <cell r="E532" t="str">
            <v>210</v>
          </cell>
          <cell r="F532" t="str">
            <v>5000.09</v>
          </cell>
          <cell r="G532" t="str">
            <v>Salaries Mutual Aid Overtime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 t="str">
            <v>+++</v>
          </cell>
        </row>
        <row r="533">
          <cell r="A533" t="str">
            <v>100.11.00.210-5000.10</v>
          </cell>
          <cell r="B533" t="str">
            <v>100</v>
          </cell>
          <cell r="C533" t="str">
            <v>11</v>
          </cell>
          <cell r="D533" t="str">
            <v>00</v>
          </cell>
          <cell r="E533" t="str">
            <v>210</v>
          </cell>
          <cell r="F533" t="str">
            <v>5000.10</v>
          </cell>
          <cell r="G533" t="str">
            <v>Salaries Furloughs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 t="str">
            <v>+++</v>
          </cell>
        </row>
        <row r="534">
          <cell r="A534" t="str">
            <v>100.11.00.210-5000.11</v>
          </cell>
          <cell r="B534" t="str">
            <v>100</v>
          </cell>
          <cell r="C534" t="str">
            <v>11</v>
          </cell>
          <cell r="D534" t="str">
            <v>00</v>
          </cell>
          <cell r="E534" t="str">
            <v>210</v>
          </cell>
          <cell r="F534" t="str">
            <v>5000.11</v>
          </cell>
          <cell r="G534" t="str">
            <v>Salaries Worker's Comp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 t="str">
            <v>+++</v>
          </cell>
        </row>
        <row r="535">
          <cell r="A535" t="str">
            <v>100.11.00.210-5000.12</v>
          </cell>
          <cell r="B535" t="str">
            <v>100</v>
          </cell>
          <cell r="C535" t="str">
            <v>11</v>
          </cell>
          <cell r="D535" t="str">
            <v>00</v>
          </cell>
          <cell r="E535" t="str">
            <v>210</v>
          </cell>
          <cell r="F535" t="str">
            <v>5000.12</v>
          </cell>
          <cell r="G535" t="str">
            <v>Salaries Compensated Absences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 t="str">
            <v>+++</v>
          </cell>
        </row>
        <row r="536">
          <cell r="A536" t="str">
            <v>100.11.00.210-5000.99</v>
          </cell>
          <cell r="B536" t="str">
            <v>100</v>
          </cell>
          <cell r="C536" t="str">
            <v>11</v>
          </cell>
          <cell r="D536" t="str">
            <v>00</v>
          </cell>
          <cell r="E536" t="str">
            <v>210</v>
          </cell>
          <cell r="F536" t="str">
            <v>5000.99</v>
          </cell>
          <cell r="G536" t="str">
            <v>Salaries New Personnel Requests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 t="str">
            <v>+++</v>
          </cell>
        </row>
        <row r="537">
          <cell r="A537" t="str">
            <v>100.11.00.210-5100.00</v>
          </cell>
          <cell r="B537" t="str">
            <v>100</v>
          </cell>
          <cell r="C537" t="str">
            <v>11</v>
          </cell>
          <cell r="D537" t="str">
            <v>00</v>
          </cell>
          <cell r="E537" t="str">
            <v>210</v>
          </cell>
          <cell r="F537" t="str">
            <v>5100.00</v>
          </cell>
          <cell r="G537" t="str">
            <v>Benefits PERS Pool Liability</v>
          </cell>
          <cell r="H537">
            <v>580430</v>
          </cell>
          <cell r="I537">
            <v>0</v>
          </cell>
          <cell r="J537">
            <v>580430</v>
          </cell>
          <cell r="K537">
            <v>0</v>
          </cell>
          <cell r="L537">
            <v>0</v>
          </cell>
          <cell r="M537">
            <v>133402.76999999999</v>
          </cell>
          <cell r="N537">
            <v>447027.23</v>
          </cell>
          <cell r="O537">
            <v>0.23</v>
          </cell>
        </row>
        <row r="538">
          <cell r="A538" t="str">
            <v>100.11.00.210-5100.01</v>
          </cell>
          <cell r="B538" t="str">
            <v>100</v>
          </cell>
          <cell r="C538" t="str">
            <v>11</v>
          </cell>
          <cell r="D538" t="str">
            <v>00</v>
          </cell>
          <cell r="E538" t="str">
            <v>210</v>
          </cell>
          <cell r="F538" t="str">
            <v>5100.01</v>
          </cell>
          <cell r="G538" t="str">
            <v>Benefits Retirement</v>
          </cell>
          <cell r="H538">
            <v>215300</v>
          </cell>
          <cell r="I538">
            <v>0</v>
          </cell>
          <cell r="J538">
            <v>215300</v>
          </cell>
          <cell r="K538">
            <v>0</v>
          </cell>
          <cell r="L538">
            <v>0</v>
          </cell>
          <cell r="M538">
            <v>51865.02</v>
          </cell>
          <cell r="N538">
            <v>163434.98000000001</v>
          </cell>
          <cell r="O538">
            <v>0.24</v>
          </cell>
        </row>
        <row r="539">
          <cell r="A539" t="str">
            <v>100.11.00.210-5100.02</v>
          </cell>
          <cell r="B539" t="str">
            <v>100</v>
          </cell>
          <cell r="C539" t="str">
            <v>11</v>
          </cell>
          <cell r="D539" t="str">
            <v>00</v>
          </cell>
          <cell r="E539" t="str">
            <v>210</v>
          </cell>
          <cell r="F539" t="str">
            <v>5100.02</v>
          </cell>
          <cell r="G539" t="str">
            <v>Benefits Health Insurance</v>
          </cell>
          <cell r="H539">
            <v>156640</v>
          </cell>
          <cell r="I539">
            <v>0</v>
          </cell>
          <cell r="J539">
            <v>156640</v>
          </cell>
          <cell r="K539">
            <v>0</v>
          </cell>
          <cell r="L539">
            <v>0</v>
          </cell>
          <cell r="M539">
            <v>35161.56</v>
          </cell>
          <cell r="N539">
            <v>121478.44</v>
          </cell>
          <cell r="O539">
            <v>0.22</v>
          </cell>
        </row>
        <row r="540">
          <cell r="A540" t="str">
            <v>100.11.00.210-5100.03</v>
          </cell>
          <cell r="B540" t="str">
            <v>100</v>
          </cell>
          <cell r="C540" t="str">
            <v>11</v>
          </cell>
          <cell r="D540" t="str">
            <v>00</v>
          </cell>
          <cell r="E540" t="str">
            <v>210</v>
          </cell>
          <cell r="F540" t="str">
            <v>5100.03</v>
          </cell>
          <cell r="G540" t="str">
            <v>Benefits Dental Insurance</v>
          </cell>
          <cell r="H540">
            <v>18270</v>
          </cell>
          <cell r="I540">
            <v>0</v>
          </cell>
          <cell r="J540">
            <v>18270</v>
          </cell>
          <cell r="K540">
            <v>0</v>
          </cell>
          <cell r="L540">
            <v>0</v>
          </cell>
          <cell r="M540">
            <v>3782.22</v>
          </cell>
          <cell r="N540">
            <v>14487.78</v>
          </cell>
          <cell r="O540">
            <v>0.21</v>
          </cell>
        </row>
        <row r="541">
          <cell r="A541" t="str">
            <v>100.11.00.210-5100.04</v>
          </cell>
          <cell r="B541" t="str">
            <v>100</v>
          </cell>
          <cell r="C541" t="str">
            <v>11</v>
          </cell>
          <cell r="D541" t="str">
            <v>00</v>
          </cell>
          <cell r="E541" t="str">
            <v>210</v>
          </cell>
          <cell r="F541" t="str">
            <v>5100.04</v>
          </cell>
          <cell r="G541" t="str">
            <v>Benefits Vision Insurance</v>
          </cell>
          <cell r="H541">
            <v>2395</v>
          </cell>
          <cell r="I541">
            <v>0</v>
          </cell>
          <cell r="J541">
            <v>2395</v>
          </cell>
          <cell r="K541">
            <v>0</v>
          </cell>
          <cell r="L541">
            <v>0</v>
          </cell>
          <cell r="M541">
            <v>656.04</v>
          </cell>
          <cell r="N541">
            <v>1738.96</v>
          </cell>
          <cell r="O541">
            <v>0.27</v>
          </cell>
        </row>
        <row r="542">
          <cell r="A542" t="str">
            <v>100.11.00.210-5100.05</v>
          </cell>
          <cell r="B542" t="str">
            <v>100</v>
          </cell>
          <cell r="C542" t="str">
            <v>11</v>
          </cell>
          <cell r="D542" t="str">
            <v>00</v>
          </cell>
          <cell r="E542" t="str">
            <v>210</v>
          </cell>
          <cell r="F542" t="str">
            <v>5100.05</v>
          </cell>
          <cell r="G542" t="str">
            <v>Benefits Life Insurance</v>
          </cell>
          <cell r="H542">
            <v>310</v>
          </cell>
          <cell r="I542">
            <v>0</v>
          </cell>
          <cell r="J542">
            <v>310</v>
          </cell>
          <cell r="K542">
            <v>0</v>
          </cell>
          <cell r="L542">
            <v>0</v>
          </cell>
          <cell r="M542">
            <v>58.27</v>
          </cell>
          <cell r="N542">
            <v>251.73</v>
          </cell>
          <cell r="O542">
            <v>0.19</v>
          </cell>
        </row>
        <row r="543">
          <cell r="A543" t="str">
            <v>100.11.00.210-5100.06</v>
          </cell>
          <cell r="B543" t="str">
            <v>100</v>
          </cell>
          <cell r="C543" t="str">
            <v>11</v>
          </cell>
          <cell r="D543" t="str">
            <v>00</v>
          </cell>
          <cell r="E543" t="str">
            <v>210</v>
          </cell>
          <cell r="F543" t="str">
            <v>5100.06</v>
          </cell>
          <cell r="G543" t="str">
            <v>Benefits Worker's Comp</v>
          </cell>
          <cell r="H543">
            <v>41570</v>
          </cell>
          <cell r="I543">
            <v>0</v>
          </cell>
          <cell r="J543">
            <v>41570</v>
          </cell>
          <cell r="K543">
            <v>0</v>
          </cell>
          <cell r="L543">
            <v>0</v>
          </cell>
          <cell r="M543">
            <v>0</v>
          </cell>
          <cell r="N543">
            <v>41570</v>
          </cell>
          <cell r="O543">
            <v>0</v>
          </cell>
        </row>
        <row r="544">
          <cell r="A544" t="str">
            <v>100.11.00.210-5100.07</v>
          </cell>
          <cell r="B544" t="str">
            <v>100</v>
          </cell>
          <cell r="C544" t="str">
            <v>11</v>
          </cell>
          <cell r="D544" t="str">
            <v>00</v>
          </cell>
          <cell r="E544" t="str">
            <v>210</v>
          </cell>
          <cell r="F544" t="str">
            <v>5100.07</v>
          </cell>
          <cell r="G544" t="str">
            <v>Benefits Long Term Disability</v>
          </cell>
          <cell r="H544">
            <v>420</v>
          </cell>
          <cell r="I544">
            <v>0</v>
          </cell>
          <cell r="J544">
            <v>420</v>
          </cell>
          <cell r="K544">
            <v>0</v>
          </cell>
          <cell r="L544">
            <v>0</v>
          </cell>
          <cell r="M544">
            <v>79.8</v>
          </cell>
          <cell r="N544">
            <v>340.2</v>
          </cell>
          <cell r="O544">
            <v>0.19</v>
          </cell>
        </row>
        <row r="545">
          <cell r="A545" t="str">
            <v>100.11.00.210-5100.08</v>
          </cell>
          <cell r="B545" t="str">
            <v>100</v>
          </cell>
          <cell r="C545" t="str">
            <v>11</v>
          </cell>
          <cell r="D545" t="str">
            <v>00</v>
          </cell>
          <cell r="E545" t="str">
            <v>210</v>
          </cell>
          <cell r="F545" t="str">
            <v>5100.08</v>
          </cell>
          <cell r="G545" t="str">
            <v>Benefits Deferred Compensation</v>
          </cell>
          <cell r="H545">
            <v>7560</v>
          </cell>
          <cell r="I545">
            <v>0</v>
          </cell>
          <cell r="J545">
            <v>7560</v>
          </cell>
          <cell r="K545">
            <v>0</v>
          </cell>
          <cell r="L545">
            <v>0</v>
          </cell>
          <cell r="M545">
            <v>5735.47</v>
          </cell>
          <cell r="N545">
            <v>1824.53</v>
          </cell>
          <cell r="O545">
            <v>0.76</v>
          </cell>
        </row>
        <row r="546">
          <cell r="A546" t="str">
            <v>100.11.00.210-5100.09</v>
          </cell>
          <cell r="B546" t="str">
            <v>100</v>
          </cell>
          <cell r="C546" t="str">
            <v>11</v>
          </cell>
          <cell r="D546" t="str">
            <v>00</v>
          </cell>
          <cell r="E546" t="str">
            <v>210</v>
          </cell>
          <cell r="F546" t="str">
            <v>5100.09</v>
          </cell>
          <cell r="G546" t="str">
            <v>Benefits Unemployment Insurance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 t="str">
            <v>+++</v>
          </cell>
        </row>
        <row r="547">
          <cell r="A547" t="str">
            <v>100.11.00.210-5100.10</v>
          </cell>
          <cell r="B547" t="str">
            <v>100</v>
          </cell>
          <cell r="C547" t="str">
            <v>11</v>
          </cell>
          <cell r="D547" t="str">
            <v>00</v>
          </cell>
          <cell r="E547" t="str">
            <v>210</v>
          </cell>
          <cell r="F547" t="str">
            <v>5100.10</v>
          </cell>
          <cell r="G547" t="str">
            <v>Benefits Uniform Allowance</v>
          </cell>
          <cell r="H547">
            <v>12500</v>
          </cell>
          <cell r="I547">
            <v>0</v>
          </cell>
          <cell r="J547">
            <v>12500</v>
          </cell>
          <cell r="K547">
            <v>0</v>
          </cell>
          <cell r="L547">
            <v>0</v>
          </cell>
          <cell r="M547">
            <v>0</v>
          </cell>
          <cell r="N547">
            <v>12500</v>
          </cell>
          <cell r="O547">
            <v>0</v>
          </cell>
        </row>
        <row r="548">
          <cell r="A548" t="str">
            <v>100.11.00.210-5100.11</v>
          </cell>
          <cell r="B548" t="str">
            <v>100</v>
          </cell>
          <cell r="C548" t="str">
            <v>11</v>
          </cell>
          <cell r="D548" t="str">
            <v>00</v>
          </cell>
          <cell r="E548" t="str">
            <v>210</v>
          </cell>
          <cell r="F548" t="str">
            <v>5100.11</v>
          </cell>
          <cell r="G548" t="str">
            <v>Benefits Medicare</v>
          </cell>
          <cell r="H548">
            <v>28565</v>
          </cell>
          <cell r="I548">
            <v>0</v>
          </cell>
          <cell r="J548">
            <v>28565</v>
          </cell>
          <cell r="K548">
            <v>0</v>
          </cell>
          <cell r="L548">
            <v>0</v>
          </cell>
          <cell r="M548">
            <v>6685.23</v>
          </cell>
          <cell r="N548">
            <v>21879.77</v>
          </cell>
          <cell r="O548">
            <v>0.23</v>
          </cell>
        </row>
        <row r="549">
          <cell r="A549" t="str">
            <v>100.11.00.210-5100.12</v>
          </cell>
          <cell r="B549" t="str">
            <v>100</v>
          </cell>
          <cell r="C549" t="str">
            <v>11</v>
          </cell>
          <cell r="D549" t="str">
            <v>00</v>
          </cell>
          <cell r="E549" t="str">
            <v>210</v>
          </cell>
          <cell r="F549" t="str">
            <v>5100.12</v>
          </cell>
          <cell r="G549" t="str">
            <v>Benefits Annual Physical Exam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 t="str">
            <v>+++</v>
          </cell>
        </row>
        <row r="550">
          <cell r="A550" t="str">
            <v>100.11.00.210-5100.13</v>
          </cell>
          <cell r="B550" t="str">
            <v>100</v>
          </cell>
          <cell r="C550" t="str">
            <v>11</v>
          </cell>
          <cell r="D550" t="str">
            <v>00</v>
          </cell>
          <cell r="E550" t="str">
            <v>210</v>
          </cell>
          <cell r="F550" t="str">
            <v>5100.13</v>
          </cell>
          <cell r="G550" t="str">
            <v>Benefits Employee Assistance Program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 t="str">
            <v>+++</v>
          </cell>
        </row>
        <row r="551">
          <cell r="A551" t="str">
            <v>100.11.00.210-5100.14</v>
          </cell>
          <cell r="B551" t="str">
            <v>100</v>
          </cell>
          <cell r="C551" t="str">
            <v>11</v>
          </cell>
          <cell r="D551" t="str">
            <v>00</v>
          </cell>
          <cell r="E551" t="str">
            <v>210</v>
          </cell>
          <cell r="F551" t="str">
            <v>5100.14</v>
          </cell>
          <cell r="G551" t="str">
            <v>Benefits PPE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 t="str">
            <v>+++</v>
          </cell>
        </row>
        <row r="552">
          <cell r="A552" t="str">
            <v>100.11.00.210-5100.15</v>
          </cell>
          <cell r="B552" t="str">
            <v>100</v>
          </cell>
          <cell r="C552" t="str">
            <v>11</v>
          </cell>
          <cell r="D552" t="str">
            <v>00</v>
          </cell>
          <cell r="E552" t="str">
            <v>210</v>
          </cell>
          <cell r="F552" t="str">
            <v>5100.15</v>
          </cell>
          <cell r="G552" t="str">
            <v>Benefits Cell Phone Allowance</v>
          </cell>
          <cell r="H552">
            <v>10680</v>
          </cell>
          <cell r="I552">
            <v>0</v>
          </cell>
          <cell r="J552">
            <v>10680</v>
          </cell>
          <cell r="K552">
            <v>0</v>
          </cell>
          <cell r="L552">
            <v>0</v>
          </cell>
          <cell r="M552">
            <v>2136</v>
          </cell>
          <cell r="N552">
            <v>8544</v>
          </cell>
          <cell r="O552">
            <v>0.2</v>
          </cell>
        </row>
        <row r="553">
          <cell r="A553" t="str">
            <v>100.11.00.210-5100.17</v>
          </cell>
          <cell r="B553" t="str">
            <v>100</v>
          </cell>
          <cell r="C553" t="str">
            <v>11</v>
          </cell>
          <cell r="D553" t="str">
            <v>00</v>
          </cell>
          <cell r="E553" t="str">
            <v>210</v>
          </cell>
          <cell r="F553" t="str">
            <v>5100.17</v>
          </cell>
          <cell r="G553" t="str">
            <v>Benefits Other Post Employment Benefits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 t="str">
            <v>+++</v>
          </cell>
        </row>
        <row r="554">
          <cell r="A554" t="str">
            <v>100.11.00.210-6000.01</v>
          </cell>
          <cell r="B554" t="str">
            <v>100</v>
          </cell>
          <cell r="C554" t="str">
            <v>11</v>
          </cell>
          <cell r="D554" t="str">
            <v>00</v>
          </cell>
          <cell r="E554" t="str">
            <v>210</v>
          </cell>
          <cell r="F554" t="str">
            <v>6000.01</v>
          </cell>
          <cell r="G554" t="str">
            <v>Professional Services General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 t="str">
            <v>+++</v>
          </cell>
        </row>
        <row r="555">
          <cell r="A555" t="str">
            <v>100.11.00.210-6000.02</v>
          </cell>
          <cell r="B555" t="str">
            <v>100</v>
          </cell>
          <cell r="C555" t="str">
            <v>11</v>
          </cell>
          <cell r="D555" t="str">
            <v>00</v>
          </cell>
          <cell r="E555" t="str">
            <v>210</v>
          </cell>
          <cell r="F555" t="str">
            <v>6000.02</v>
          </cell>
          <cell r="G555" t="str">
            <v>Professional Services Fingerprint Fees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 t="str">
            <v>+++</v>
          </cell>
        </row>
        <row r="556">
          <cell r="A556" t="str">
            <v>100.11.00.210-6000.04</v>
          </cell>
          <cell r="B556" t="str">
            <v>100</v>
          </cell>
          <cell r="C556" t="str">
            <v>11</v>
          </cell>
          <cell r="D556" t="str">
            <v>00</v>
          </cell>
          <cell r="E556" t="str">
            <v>210</v>
          </cell>
          <cell r="F556" t="str">
            <v>6000.04</v>
          </cell>
          <cell r="G556" t="str">
            <v>Professional Services Forensic Testing</v>
          </cell>
          <cell r="H556">
            <v>45000</v>
          </cell>
          <cell r="I556">
            <v>0</v>
          </cell>
          <cell r="J556">
            <v>45000</v>
          </cell>
          <cell r="K556">
            <v>0</v>
          </cell>
          <cell r="L556">
            <v>0</v>
          </cell>
          <cell r="M556">
            <v>5030.0600000000004</v>
          </cell>
          <cell r="N556">
            <v>39969.94</v>
          </cell>
          <cell r="O556">
            <v>0.11</v>
          </cell>
        </row>
        <row r="557">
          <cell r="A557" t="str">
            <v>100.11.00.210-6200.02</v>
          </cell>
          <cell r="B557" t="str">
            <v>100</v>
          </cell>
          <cell r="C557" t="str">
            <v>11</v>
          </cell>
          <cell r="D557" t="str">
            <v>00</v>
          </cell>
          <cell r="E557" t="str">
            <v>210</v>
          </cell>
          <cell r="F557" t="str">
            <v>6200.02</v>
          </cell>
          <cell r="G557" t="str">
            <v>Supplies Special Department</v>
          </cell>
          <cell r="H557">
            <v>5000</v>
          </cell>
          <cell r="I557">
            <v>0</v>
          </cell>
          <cell r="J557">
            <v>5000</v>
          </cell>
          <cell r="K557">
            <v>0</v>
          </cell>
          <cell r="L557">
            <v>0</v>
          </cell>
          <cell r="M557">
            <v>357.03</v>
          </cell>
          <cell r="N557">
            <v>4642.97</v>
          </cell>
          <cell r="O557">
            <v>7.0000000000000007E-2</v>
          </cell>
        </row>
        <row r="558">
          <cell r="A558" t="str">
            <v>100.11.00.210-6200.05</v>
          </cell>
          <cell r="B558" t="str">
            <v>100</v>
          </cell>
          <cell r="C558" t="str">
            <v>11</v>
          </cell>
          <cell r="D558" t="str">
            <v>00</v>
          </cell>
          <cell r="E558" t="str">
            <v>210</v>
          </cell>
          <cell r="F558" t="str">
            <v>6200.05</v>
          </cell>
          <cell r="G558" t="str">
            <v>Supplies Gasoline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 t="str">
            <v>+++</v>
          </cell>
        </row>
        <row r="559">
          <cell r="A559" t="str">
            <v>100.11.00.210-6200.08</v>
          </cell>
          <cell r="B559" t="str">
            <v>100</v>
          </cell>
          <cell r="C559" t="str">
            <v>11</v>
          </cell>
          <cell r="D559" t="str">
            <v>00</v>
          </cell>
          <cell r="E559" t="str">
            <v>210</v>
          </cell>
          <cell r="F559" t="str">
            <v>6200.08</v>
          </cell>
          <cell r="G559" t="str">
            <v>Supplies Uniforms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 t="str">
            <v>+++</v>
          </cell>
        </row>
        <row r="560">
          <cell r="A560" t="str">
            <v>100.11.00.210-6210.01</v>
          </cell>
          <cell r="B560" t="str">
            <v>100</v>
          </cell>
          <cell r="C560" t="str">
            <v>11</v>
          </cell>
          <cell r="D560" t="str">
            <v>00</v>
          </cell>
          <cell r="E560" t="str">
            <v>210</v>
          </cell>
          <cell r="F560" t="str">
            <v>6210.01</v>
          </cell>
          <cell r="G560" t="str">
            <v>Supplies-Police Crime Prevention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 t="str">
            <v>+++</v>
          </cell>
        </row>
        <row r="561">
          <cell r="A561" t="str">
            <v>100.11.00.210-6210.02</v>
          </cell>
          <cell r="B561" t="str">
            <v>100</v>
          </cell>
          <cell r="C561" t="str">
            <v>11</v>
          </cell>
          <cell r="D561" t="str">
            <v>00</v>
          </cell>
          <cell r="E561" t="str">
            <v>210</v>
          </cell>
          <cell r="F561" t="str">
            <v>6210.02</v>
          </cell>
          <cell r="G561" t="str">
            <v>Supplies-Police Training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 t="str">
            <v>+++</v>
          </cell>
        </row>
        <row r="562">
          <cell r="A562" t="str">
            <v>100.11.00.210-6210.03</v>
          </cell>
          <cell r="B562" t="str">
            <v>100</v>
          </cell>
          <cell r="C562" t="str">
            <v>11</v>
          </cell>
          <cell r="D562" t="str">
            <v>00</v>
          </cell>
          <cell r="E562" t="str">
            <v>210</v>
          </cell>
          <cell r="F562" t="str">
            <v>6210.03</v>
          </cell>
          <cell r="G562" t="str">
            <v>Supplies-Police K-9 Training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 t="str">
            <v>+++</v>
          </cell>
        </row>
        <row r="563">
          <cell r="A563" t="str">
            <v>100.11.00.210-6210.04</v>
          </cell>
          <cell r="B563" t="str">
            <v>100</v>
          </cell>
          <cell r="C563" t="str">
            <v>11</v>
          </cell>
          <cell r="D563" t="str">
            <v>00</v>
          </cell>
          <cell r="E563" t="str">
            <v>210</v>
          </cell>
          <cell r="F563" t="str">
            <v>6210.04</v>
          </cell>
          <cell r="G563" t="str">
            <v>Supplies-Police Ballistic Shields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 t="str">
            <v>+++</v>
          </cell>
        </row>
        <row r="564">
          <cell r="A564" t="str">
            <v>100.11.00.210-6210.05</v>
          </cell>
          <cell r="B564" t="str">
            <v>100</v>
          </cell>
          <cell r="C564" t="str">
            <v>11</v>
          </cell>
          <cell r="D564" t="str">
            <v>00</v>
          </cell>
          <cell r="E564" t="str">
            <v>210</v>
          </cell>
          <cell r="F564" t="str">
            <v>6210.05</v>
          </cell>
          <cell r="G564" t="str">
            <v>Supplies-Police Auto Theft Prosecution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 t="str">
            <v>+++</v>
          </cell>
        </row>
        <row r="565">
          <cell r="A565" t="str">
            <v>100.11.00.210-6210.09</v>
          </cell>
          <cell r="B565" t="str">
            <v>100</v>
          </cell>
          <cell r="C565" t="str">
            <v>11</v>
          </cell>
          <cell r="D565" t="str">
            <v>00</v>
          </cell>
          <cell r="E565" t="str">
            <v>210</v>
          </cell>
          <cell r="F565" t="str">
            <v>6210.09</v>
          </cell>
          <cell r="G565" t="str">
            <v>Supplies-Police Special Investigation</v>
          </cell>
          <cell r="H565">
            <v>7000</v>
          </cell>
          <cell r="I565">
            <v>2111</v>
          </cell>
          <cell r="J565">
            <v>9111</v>
          </cell>
          <cell r="K565">
            <v>0</v>
          </cell>
          <cell r="L565">
            <v>2110.21</v>
          </cell>
          <cell r="M565">
            <v>395</v>
          </cell>
          <cell r="N565">
            <v>6605.79</v>
          </cell>
          <cell r="O565">
            <v>0.27</v>
          </cell>
        </row>
        <row r="566">
          <cell r="A566" t="str">
            <v>100.11.00.210-6300.01</v>
          </cell>
          <cell r="B566" t="str">
            <v>100</v>
          </cell>
          <cell r="C566" t="str">
            <v>11</v>
          </cell>
          <cell r="D566" t="str">
            <v>00</v>
          </cell>
          <cell r="E566" t="str">
            <v>210</v>
          </cell>
          <cell r="F566" t="str">
            <v>6300.01</v>
          </cell>
          <cell r="G566" t="str">
            <v>Dues &amp; Subscriptions Memberships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 t="str">
            <v>+++</v>
          </cell>
        </row>
        <row r="567">
          <cell r="A567" t="str">
            <v>100.11.00.210-6300.02</v>
          </cell>
          <cell r="B567" t="str">
            <v>100</v>
          </cell>
          <cell r="C567" t="str">
            <v>11</v>
          </cell>
          <cell r="D567" t="str">
            <v>00</v>
          </cell>
          <cell r="E567" t="str">
            <v>210</v>
          </cell>
          <cell r="F567" t="str">
            <v>6300.02</v>
          </cell>
          <cell r="G567" t="str">
            <v>Dues &amp; Subscriptions Publications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 t="str">
            <v>+++</v>
          </cell>
        </row>
        <row r="568">
          <cell r="A568" t="str">
            <v>100.11.00.210-6400.02</v>
          </cell>
          <cell r="B568" t="str">
            <v>100</v>
          </cell>
          <cell r="C568" t="str">
            <v>11</v>
          </cell>
          <cell r="D568" t="str">
            <v>00</v>
          </cell>
          <cell r="E568" t="str">
            <v>210</v>
          </cell>
          <cell r="F568" t="str">
            <v>6400.02</v>
          </cell>
          <cell r="G568" t="str">
            <v>Repairs &amp; Maintenance Minor Equipment/Other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 t="str">
            <v>+++</v>
          </cell>
        </row>
        <row r="569">
          <cell r="A569" t="str">
            <v>100.11.00.210-6600.01</v>
          </cell>
          <cell r="B569" t="str">
            <v>100</v>
          </cell>
          <cell r="C569" t="str">
            <v>11</v>
          </cell>
          <cell r="D569" t="str">
            <v>00</v>
          </cell>
          <cell r="E569" t="str">
            <v>210</v>
          </cell>
          <cell r="F569" t="str">
            <v>6600.01</v>
          </cell>
          <cell r="G569" t="str">
            <v>Administrative Expenses Meetings</v>
          </cell>
          <cell r="H569">
            <v>500</v>
          </cell>
          <cell r="I569">
            <v>0</v>
          </cell>
          <cell r="J569">
            <v>500</v>
          </cell>
          <cell r="K569">
            <v>0</v>
          </cell>
          <cell r="L569">
            <v>0</v>
          </cell>
          <cell r="M569">
            <v>0</v>
          </cell>
          <cell r="N569">
            <v>500</v>
          </cell>
          <cell r="O569">
            <v>0</v>
          </cell>
        </row>
        <row r="570">
          <cell r="A570" t="str">
            <v>100.11.00.210-6600.02</v>
          </cell>
          <cell r="B570" t="str">
            <v>100</v>
          </cell>
          <cell r="C570" t="str">
            <v>11</v>
          </cell>
          <cell r="D570" t="str">
            <v>00</v>
          </cell>
          <cell r="E570" t="str">
            <v>210</v>
          </cell>
          <cell r="F570" t="str">
            <v>6600.02</v>
          </cell>
          <cell r="G570" t="str">
            <v>Administrative Expenses Investigation Travel</v>
          </cell>
          <cell r="H570">
            <v>500</v>
          </cell>
          <cell r="I570">
            <v>0</v>
          </cell>
          <cell r="J570">
            <v>500</v>
          </cell>
          <cell r="K570">
            <v>0</v>
          </cell>
          <cell r="L570">
            <v>0</v>
          </cell>
          <cell r="M570">
            <v>0</v>
          </cell>
          <cell r="N570">
            <v>500</v>
          </cell>
          <cell r="O570">
            <v>0</v>
          </cell>
        </row>
        <row r="571">
          <cell r="A571" t="str">
            <v>100.11.00.210-6600.03</v>
          </cell>
          <cell r="B571" t="str">
            <v>100</v>
          </cell>
          <cell r="C571" t="str">
            <v>11</v>
          </cell>
          <cell r="D571" t="str">
            <v>00</v>
          </cell>
          <cell r="E571" t="str">
            <v>210</v>
          </cell>
          <cell r="F571" t="str">
            <v>6600.03</v>
          </cell>
          <cell r="G571" t="str">
            <v>Administrative Expenses Mileage Reimbursement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 t="str">
            <v>+++</v>
          </cell>
        </row>
        <row r="572">
          <cell r="A572" t="str">
            <v>100.11.00.210-6600.04</v>
          </cell>
          <cell r="B572" t="str">
            <v>100</v>
          </cell>
          <cell r="C572" t="str">
            <v>11</v>
          </cell>
          <cell r="D572" t="str">
            <v>00</v>
          </cell>
          <cell r="E572" t="str">
            <v>210</v>
          </cell>
          <cell r="F572" t="str">
            <v>6600.04</v>
          </cell>
          <cell r="G572" t="str">
            <v>Administrative Expenses Training/Conferences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 t="str">
            <v>+++</v>
          </cell>
        </row>
        <row r="573">
          <cell r="A573" t="str">
            <v>100.11.00.210-6600.07</v>
          </cell>
          <cell r="B573" t="str">
            <v>100</v>
          </cell>
          <cell r="C573" t="str">
            <v>11</v>
          </cell>
          <cell r="D573" t="str">
            <v>00</v>
          </cell>
          <cell r="E573" t="str">
            <v>210</v>
          </cell>
          <cell r="F573" t="str">
            <v>6600.07</v>
          </cell>
          <cell r="G573" t="str">
            <v>Administrative Expenses Employee Recruitment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 t="str">
            <v>+++</v>
          </cell>
        </row>
        <row r="574">
          <cell r="A574" t="str">
            <v>100.11.00.210-6600.33</v>
          </cell>
          <cell r="B574" t="str">
            <v>100</v>
          </cell>
          <cell r="C574" t="str">
            <v>11</v>
          </cell>
          <cell r="D574" t="str">
            <v>00</v>
          </cell>
          <cell r="E574" t="str">
            <v>210</v>
          </cell>
          <cell r="F574" t="str">
            <v>6600.33</v>
          </cell>
          <cell r="G574" t="str">
            <v>Administrative Expenses POST Training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 t="str">
            <v>+++</v>
          </cell>
        </row>
        <row r="575">
          <cell r="A575" t="str">
            <v>100.11.00.210-8000.12</v>
          </cell>
          <cell r="B575" t="str">
            <v>100</v>
          </cell>
          <cell r="C575" t="str">
            <v>11</v>
          </cell>
          <cell r="D575" t="str">
            <v>00</v>
          </cell>
          <cell r="E575" t="str">
            <v>210</v>
          </cell>
          <cell r="F575" t="str">
            <v>8000.12</v>
          </cell>
          <cell r="G575" t="str">
            <v>Capital Improvements-General Government Building Improvements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 t="str">
            <v>+++</v>
          </cell>
        </row>
        <row r="576">
          <cell r="A576" t="str">
            <v>100.11.00.220-5000.01</v>
          </cell>
          <cell r="B576" t="str">
            <v>100</v>
          </cell>
          <cell r="C576" t="str">
            <v>11</v>
          </cell>
          <cell r="D576" t="str">
            <v>00</v>
          </cell>
          <cell r="E576" t="str">
            <v>220</v>
          </cell>
          <cell r="F576" t="str">
            <v>5000.01</v>
          </cell>
          <cell r="G576" t="str">
            <v>Salaries Regular</v>
          </cell>
          <cell r="H576">
            <v>431411</v>
          </cell>
          <cell r="I576">
            <v>0</v>
          </cell>
          <cell r="J576">
            <v>431411</v>
          </cell>
          <cell r="K576">
            <v>0</v>
          </cell>
          <cell r="L576">
            <v>0</v>
          </cell>
          <cell r="M576">
            <v>107377.13</v>
          </cell>
          <cell r="N576">
            <v>324033.87</v>
          </cell>
          <cell r="O576">
            <v>0.25</v>
          </cell>
        </row>
        <row r="577">
          <cell r="A577" t="str">
            <v>100.11.00.220-5000.02</v>
          </cell>
          <cell r="B577" t="str">
            <v>100</v>
          </cell>
          <cell r="C577" t="str">
            <v>11</v>
          </cell>
          <cell r="D577" t="str">
            <v>00</v>
          </cell>
          <cell r="E577" t="str">
            <v>220</v>
          </cell>
          <cell r="F577" t="str">
            <v>5000.02</v>
          </cell>
          <cell r="G577" t="str">
            <v>Salaries Part Time</v>
          </cell>
          <cell r="H577">
            <v>65900</v>
          </cell>
          <cell r="I577">
            <v>0</v>
          </cell>
          <cell r="J577">
            <v>65900</v>
          </cell>
          <cell r="K577">
            <v>0</v>
          </cell>
          <cell r="L577">
            <v>0</v>
          </cell>
          <cell r="M577">
            <v>16556.34</v>
          </cell>
          <cell r="N577">
            <v>49343.66</v>
          </cell>
          <cell r="O577">
            <v>0.25</v>
          </cell>
        </row>
        <row r="578">
          <cell r="A578" t="str">
            <v>100.11.00.220-5000.03</v>
          </cell>
          <cell r="B578" t="str">
            <v>100</v>
          </cell>
          <cell r="C578" t="str">
            <v>11</v>
          </cell>
          <cell r="D578" t="str">
            <v>00</v>
          </cell>
          <cell r="E578" t="str">
            <v>220</v>
          </cell>
          <cell r="F578" t="str">
            <v>5000.03</v>
          </cell>
          <cell r="G578" t="str">
            <v>Salaries Overtime</v>
          </cell>
          <cell r="H578">
            <v>10300</v>
          </cell>
          <cell r="I578">
            <v>0</v>
          </cell>
          <cell r="J578">
            <v>10300</v>
          </cell>
          <cell r="K578">
            <v>0</v>
          </cell>
          <cell r="L578">
            <v>0</v>
          </cell>
          <cell r="M578">
            <v>1239.06</v>
          </cell>
          <cell r="N578">
            <v>9060.94</v>
          </cell>
          <cell r="O578">
            <v>0.12</v>
          </cell>
        </row>
        <row r="579">
          <cell r="A579" t="str">
            <v>100.11.00.220-5000.04</v>
          </cell>
          <cell r="B579" t="str">
            <v>100</v>
          </cell>
          <cell r="C579" t="str">
            <v>11</v>
          </cell>
          <cell r="D579" t="str">
            <v>00</v>
          </cell>
          <cell r="E579" t="str">
            <v>220</v>
          </cell>
          <cell r="F579" t="str">
            <v>5000.04</v>
          </cell>
          <cell r="G579" t="str">
            <v>Salaries Holiday Pay</v>
          </cell>
          <cell r="H579">
            <v>3500</v>
          </cell>
          <cell r="I579">
            <v>0</v>
          </cell>
          <cell r="J579">
            <v>3500</v>
          </cell>
          <cell r="K579">
            <v>0</v>
          </cell>
          <cell r="L579">
            <v>0</v>
          </cell>
          <cell r="M579">
            <v>0</v>
          </cell>
          <cell r="N579">
            <v>3500</v>
          </cell>
          <cell r="O579">
            <v>0</v>
          </cell>
        </row>
        <row r="580">
          <cell r="A580" t="str">
            <v>100.11.00.220-5000.06</v>
          </cell>
          <cell r="B580" t="str">
            <v>100</v>
          </cell>
          <cell r="C580" t="str">
            <v>11</v>
          </cell>
          <cell r="D580" t="str">
            <v>00</v>
          </cell>
          <cell r="E580" t="str">
            <v>220</v>
          </cell>
          <cell r="F580" t="str">
            <v>5000.06</v>
          </cell>
          <cell r="G580" t="str">
            <v>Salaries Out of Class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 t="str">
            <v>+++</v>
          </cell>
        </row>
        <row r="581">
          <cell r="A581" t="str">
            <v>100.11.00.220-5000.07</v>
          </cell>
          <cell r="B581" t="str">
            <v>100</v>
          </cell>
          <cell r="C581" t="str">
            <v>11</v>
          </cell>
          <cell r="D581" t="str">
            <v>00</v>
          </cell>
          <cell r="E581" t="str">
            <v>220</v>
          </cell>
          <cell r="F581" t="str">
            <v>5000.07</v>
          </cell>
          <cell r="G581" t="str">
            <v>Salaries Admin Leave Pay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 t="str">
            <v>+++</v>
          </cell>
        </row>
        <row r="582">
          <cell r="A582" t="str">
            <v>100.11.00.220-5000.08</v>
          </cell>
          <cell r="B582" t="str">
            <v>100</v>
          </cell>
          <cell r="C582" t="str">
            <v>11</v>
          </cell>
          <cell r="D582" t="str">
            <v>00</v>
          </cell>
          <cell r="E582" t="str">
            <v>220</v>
          </cell>
          <cell r="F582" t="str">
            <v>5000.08</v>
          </cell>
          <cell r="G582" t="str">
            <v>Salaries Longevity Pay</v>
          </cell>
          <cell r="H582">
            <v>3399</v>
          </cell>
          <cell r="I582">
            <v>0</v>
          </cell>
          <cell r="J582">
            <v>3399</v>
          </cell>
          <cell r="K582">
            <v>0</v>
          </cell>
          <cell r="L582">
            <v>0</v>
          </cell>
          <cell r="M582">
            <v>0</v>
          </cell>
          <cell r="N582">
            <v>3399</v>
          </cell>
          <cell r="O582">
            <v>0</v>
          </cell>
        </row>
        <row r="583">
          <cell r="A583" t="str">
            <v>100.11.00.220-5000.10</v>
          </cell>
          <cell r="B583" t="str">
            <v>100</v>
          </cell>
          <cell r="C583" t="str">
            <v>11</v>
          </cell>
          <cell r="D583" t="str">
            <v>00</v>
          </cell>
          <cell r="E583" t="str">
            <v>220</v>
          </cell>
          <cell r="F583" t="str">
            <v>5000.10</v>
          </cell>
          <cell r="G583" t="str">
            <v>Salaries Furloughs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 t="str">
            <v>+++</v>
          </cell>
        </row>
        <row r="584">
          <cell r="A584" t="str">
            <v>100.11.00.220-5000.11</v>
          </cell>
          <cell r="B584" t="str">
            <v>100</v>
          </cell>
          <cell r="C584" t="str">
            <v>11</v>
          </cell>
          <cell r="D584" t="str">
            <v>00</v>
          </cell>
          <cell r="E584" t="str">
            <v>220</v>
          </cell>
          <cell r="F584" t="str">
            <v>5000.11</v>
          </cell>
          <cell r="G584" t="str">
            <v>Salaries Worker's Comp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 t="str">
            <v>+++</v>
          </cell>
        </row>
        <row r="585">
          <cell r="A585" t="str">
            <v>100.11.00.220-5000.12</v>
          </cell>
          <cell r="B585" t="str">
            <v>100</v>
          </cell>
          <cell r="C585" t="str">
            <v>11</v>
          </cell>
          <cell r="D585" t="str">
            <v>00</v>
          </cell>
          <cell r="E585" t="str">
            <v>220</v>
          </cell>
          <cell r="F585" t="str">
            <v>5000.12</v>
          </cell>
          <cell r="G585" t="str">
            <v>Salaries Compensated Absences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 t="str">
            <v>+++</v>
          </cell>
        </row>
        <row r="586">
          <cell r="A586" t="str">
            <v>100.11.00.220-5000.99</v>
          </cell>
          <cell r="B586" t="str">
            <v>100</v>
          </cell>
          <cell r="C586" t="str">
            <v>11</v>
          </cell>
          <cell r="D586" t="str">
            <v>00</v>
          </cell>
          <cell r="E586" t="str">
            <v>220</v>
          </cell>
          <cell r="F586" t="str">
            <v>5000.99</v>
          </cell>
          <cell r="G586" t="str">
            <v>Salaries New Personnel Requests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 t="str">
            <v>+++</v>
          </cell>
        </row>
        <row r="587">
          <cell r="A587" t="str">
            <v>100.11.00.220-5100.00</v>
          </cell>
          <cell r="B587" t="str">
            <v>100</v>
          </cell>
          <cell r="C587" t="str">
            <v>11</v>
          </cell>
          <cell r="D587" t="str">
            <v>00</v>
          </cell>
          <cell r="E587" t="str">
            <v>220</v>
          </cell>
          <cell r="F587" t="str">
            <v>5100.00</v>
          </cell>
          <cell r="G587" t="str">
            <v>Benefits PERS Pool Liability</v>
          </cell>
          <cell r="H587">
            <v>80625</v>
          </cell>
          <cell r="I587">
            <v>0</v>
          </cell>
          <cell r="J587">
            <v>80625</v>
          </cell>
          <cell r="K587">
            <v>0</v>
          </cell>
          <cell r="L587">
            <v>0</v>
          </cell>
          <cell r="M587">
            <v>20002.900000000001</v>
          </cell>
          <cell r="N587">
            <v>60622.1</v>
          </cell>
          <cell r="O587">
            <v>0.25</v>
          </cell>
        </row>
        <row r="588">
          <cell r="A588" t="str">
            <v>100.11.00.220-5100.01</v>
          </cell>
          <cell r="B588" t="str">
            <v>100</v>
          </cell>
          <cell r="C588" t="str">
            <v>11</v>
          </cell>
          <cell r="D588" t="str">
            <v>00</v>
          </cell>
          <cell r="E588" t="str">
            <v>220</v>
          </cell>
          <cell r="F588" t="str">
            <v>5100.01</v>
          </cell>
          <cell r="G588" t="str">
            <v>Benefits Retirement</v>
          </cell>
          <cell r="H588">
            <v>1180</v>
          </cell>
          <cell r="I588">
            <v>0</v>
          </cell>
          <cell r="J588">
            <v>1180</v>
          </cell>
          <cell r="K588">
            <v>0</v>
          </cell>
          <cell r="L588">
            <v>0</v>
          </cell>
          <cell r="M588">
            <v>707.13</v>
          </cell>
          <cell r="N588">
            <v>472.87</v>
          </cell>
          <cell r="O588">
            <v>0.6</v>
          </cell>
        </row>
        <row r="589">
          <cell r="A589" t="str">
            <v>100.11.00.220-5100.02</v>
          </cell>
          <cell r="B589" t="str">
            <v>100</v>
          </cell>
          <cell r="C589" t="str">
            <v>11</v>
          </cell>
          <cell r="D589" t="str">
            <v>00</v>
          </cell>
          <cell r="E589" t="str">
            <v>220</v>
          </cell>
          <cell r="F589" t="str">
            <v>5100.02</v>
          </cell>
          <cell r="G589" t="str">
            <v>Benefits Health Insurance</v>
          </cell>
          <cell r="H589">
            <v>23080</v>
          </cell>
          <cell r="I589">
            <v>0</v>
          </cell>
          <cell r="J589">
            <v>23080</v>
          </cell>
          <cell r="K589">
            <v>0</v>
          </cell>
          <cell r="L589">
            <v>0</v>
          </cell>
          <cell r="M589">
            <v>5320</v>
          </cell>
          <cell r="N589">
            <v>17760</v>
          </cell>
          <cell r="O589">
            <v>0.23</v>
          </cell>
        </row>
        <row r="590">
          <cell r="A590" t="str">
            <v>100.11.00.220-5100.03</v>
          </cell>
          <cell r="B590" t="str">
            <v>100</v>
          </cell>
          <cell r="C590" t="str">
            <v>11</v>
          </cell>
          <cell r="D590" t="str">
            <v>00</v>
          </cell>
          <cell r="E590" t="str">
            <v>220</v>
          </cell>
          <cell r="F590" t="str">
            <v>5100.03</v>
          </cell>
          <cell r="G590" t="str">
            <v>Benefits Dental Insurance</v>
          </cell>
          <cell r="H590">
            <v>6355</v>
          </cell>
          <cell r="I590">
            <v>0</v>
          </cell>
          <cell r="J590">
            <v>6355</v>
          </cell>
          <cell r="K590">
            <v>0</v>
          </cell>
          <cell r="L590">
            <v>0</v>
          </cell>
          <cell r="M590">
            <v>1361.7</v>
          </cell>
          <cell r="N590">
            <v>4993.3</v>
          </cell>
          <cell r="O590">
            <v>0.21</v>
          </cell>
        </row>
        <row r="591">
          <cell r="A591" t="str">
            <v>100.11.00.220-5100.04</v>
          </cell>
          <cell r="B591" t="str">
            <v>100</v>
          </cell>
          <cell r="C591" t="str">
            <v>11</v>
          </cell>
          <cell r="D591" t="str">
            <v>00</v>
          </cell>
          <cell r="E591" t="str">
            <v>220</v>
          </cell>
          <cell r="F591" t="str">
            <v>5100.04</v>
          </cell>
          <cell r="G591" t="str">
            <v>Benefits Vision Insurance</v>
          </cell>
          <cell r="H591">
            <v>975</v>
          </cell>
          <cell r="I591">
            <v>0</v>
          </cell>
          <cell r="J591">
            <v>975</v>
          </cell>
          <cell r="K591">
            <v>0</v>
          </cell>
          <cell r="L591">
            <v>0</v>
          </cell>
          <cell r="M591">
            <v>240.02</v>
          </cell>
          <cell r="N591">
            <v>734.98</v>
          </cell>
          <cell r="O591">
            <v>0.25</v>
          </cell>
        </row>
        <row r="592">
          <cell r="A592" t="str">
            <v>100.11.00.220-5100.05</v>
          </cell>
          <cell r="B592" t="str">
            <v>100</v>
          </cell>
          <cell r="C592" t="str">
            <v>11</v>
          </cell>
          <cell r="D592" t="str">
            <v>00</v>
          </cell>
          <cell r="E592" t="str">
            <v>220</v>
          </cell>
          <cell r="F592" t="str">
            <v>5100.05</v>
          </cell>
          <cell r="G592" t="str">
            <v>Benefits Life Insurance</v>
          </cell>
          <cell r="H592">
            <v>150</v>
          </cell>
          <cell r="I592">
            <v>0</v>
          </cell>
          <cell r="J592">
            <v>150</v>
          </cell>
          <cell r="K592">
            <v>0</v>
          </cell>
          <cell r="L592">
            <v>0</v>
          </cell>
          <cell r="M592">
            <v>28.99</v>
          </cell>
          <cell r="N592">
            <v>121.01</v>
          </cell>
          <cell r="O592">
            <v>0.19</v>
          </cell>
        </row>
        <row r="593">
          <cell r="A593" t="str">
            <v>100.11.00.220-5100.06</v>
          </cell>
          <cell r="B593" t="str">
            <v>100</v>
          </cell>
          <cell r="C593" t="str">
            <v>11</v>
          </cell>
          <cell r="D593" t="str">
            <v>00</v>
          </cell>
          <cell r="E593" t="str">
            <v>220</v>
          </cell>
          <cell r="F593" t="str">
            <v>5100.06</v>
          </cell>
          <cell r="G593" t="str">
            <v>Benefits Worker's Comp</v>
          </cell>
          <cell r="H593">
            <v>12550</v>
          </cell>
          <cell r="I593">
            <v>0</v>
          </cell>
          <cell r="J593">
            <v>12550</v>
          </cell>
          <cell r="K593">
            <v>0</v>
          </cell>
          <cell r="L593">
            <v>0</v>
          </cell>
          <cell r="M593">
            <v>0</v>
          </cell>
          <cell r="N593">
            <v>12550</v>
          </cell>
          <cell r="O593">
            <v>0</v>
          </cell>
        </row>
        <row r="594">
          <cell r="A594" t="str">
            <v>100.11.00.220-5100.07</v>
          </cell>
          <cell r="B594" t="str">
            <v>100</v>
          </cell>
          <cell r="C594" t="str">
            <v>11</v>
          </cell>
          <cell r="D594" t="str">
            <v>00</v>
          </cell>
          <cell r="E594" t="str">
            <v>220</v>
          </cell>
          <cell r="F594" t="str">
            <v>5100.07</v>
          </cell>
          <cell r="G594" t="str">
            <v>Benefits Long Term Disability</v>
          </cell>
          <cell r="H594">
            <v>1080</v>
          </cell>
          <cell r="I594">
            <v>0</v>
          </cell>
          <cell r="J594">
            <v>1080</v>
          </cell>
          <cell r="K594">
            <v>0</v>
          </cell>
          <cell r="L594">
            <v>0</v>
          </cell>
          <cell r="M594">
            <v>173.64</v>
          </cell>
          <cell r="N594">
            <v>906.36</v>
          </cell>
          <cell r="O594">
            <v>0.16</v>
          </cell>
        </row>
        <row r="595">
          <cell r="A595" t="str">
            <v>100.11.00.220-5100.08</v>
          </cell>
          <cell r="B595" t="str">
            <v>100</v>
          </cell>
          <cell r="C595" t="str">
            <v>11</v>
          </cell>
          <cell r="D595" t="str">
            <v>00</v>
          </cell>
          <cell r="E595" t="str">
            <v>220</v>
          </cell>
          <cell r="F595" t="str">
            <v>5100.08</v>
          </cell>
          <cell r="G595" t="str">
            <v>Benefits Deferred Compensation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3544.37</v>
          </cell>
          <cell r="N595">
            <v>-3544.37</v>
          </cell>
          <cell r="O595" t="str">
            <v>+++</v>
          </cell>
        </row>
        <row r="596">
          <cell r="A596" t="str">
            <v>100.11.00.220-5100.09</v>
          </cell>
          <cell r="B596" t="str">
            <v>100</v>
          </cell>
          <cell r="C596" t="str">
            <v>11</v>
          </cell>
          <cell r="D596" t="str">
            <v>00</v>
          </cell>
          <cell r="E596" t="str">
            <v>220</v>
          </cell>
          <cell r="F596" t="str">
            <v>5100.09</v>
          </cell>
          <cell r="G596" t="str">
            <v>Benefits Unemployment Insurance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5190</v>
          </cell>
          <cell r="N596">
            <v>-5190</v>
          </cell>
          <cell r="O596" t="str">
            <v>+++</v>
          </cell>
        </row>
        <row r="597">
          <cell r="A597" t="str">
            <v>100.11.00.220-5100.10</v>
          </cell>
          <cell r="B597" t="str">
            <v>100</v>
          </cell>
          <cell r="C597" t="str">
            <v>11</v>
          </cell>
          <cell r="D597" t="str">
            <v>00</v>
          </cell>
          <cell r="E597" t="str">
            <v>220</v>
          </cell>
          <cell r="F597" t="str">
            <v>5100.10</v>
          </cell>
          <cell r="G597" t="str">
            <v>Benefits Uniform Allowance</v>
          </cell>
          <cell r="H597">
            <v>4500</v>
          </cell>
          <cell r="I597">
            <v>0</v>
          </cell>
          <cell r="J597">
            <v>4500</v>
          </cell>
          <cell r="K597">
            <v>0</v>
          </cell>
          <cell r="L597">
            <v>0</v>
          </cell>
          <cell r="M597">
            <v>750</v>
          </cell>
          <cell r="N597">
            <v>3750</v>
          </cell>
          <cell r="O597">
            <v>0.17</v>
          </cell>
        </row>
        <row r="598">
          <cell r="A598" t="str">
            <v>100.11.00.220-5100.11</v>
          </cell>
          <cell r="B598" t="str">
            <v>100</v>
          </cell>
          <cell r="C598" t="str">
            <v>11</v>
          </cell>
          <cell r="D598" t="str">
            <v>00</v>
          </cell>
          <cell r="E598" t="str">
            <v>220</v>
          </cell>
          <cell r="F598" t="str">
            <v>5100.11</v>
          </cell>
          <cell r="G598" t="str">
            <v>Benefits Medicare</v>
          </cell>
          <cell r="H598">
            <v>6370</v>
          </cell>
          <cell r="I598">
            <v>0</v>
          </cell>
          <cell r="J598">
            <v>6370</v>
          </cell>
          <cell r="K598">
            <v>0</v>
          </cell>
          <cell r="L598">
            <v>0</v>
          </cell>
          <cell r="M598">
            <v>1883.53</v>
          </cell>
          <cell r="N598">
            <v>4486.47</v>
          </cell>
          <cell r="O598">
            <v>0.3</v>
          </cell>
        </row>
        <row r="599">
          <cell r="A599" t="str">
            <v>100.11.00.220-5100.12</v>
          </cell>
          <cell r="B599" t="str">
            <v>100</v>
          </cell>
          <cell r="C599" t="str">
            <v>11</v>
          </cell>
          <cell r="D599" t="str">
            <v>00</v>
          </cell>
          <cell r="E599" t="str">
            <v>220</v>
          </cell>
          <cell r="F599" t="str">
            <v>5100.12</v>
          </cell>
          <cell r="G599" t="str">
            <v>Benefits Annual Physical Exam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 t="str">
            <v>+++</v>
          </cell>
        </row>
        <row r="600">
          <cell r="A600" t="str">
            <v>100.11.00.220-5100.13</v>
          </cell>
          <cell r="B600" t="str">
            <v>100</v>
          </cell>
          <cell r="C600" t="str">
            <v>11</v>
          </cell>
          <cell r="D600" t="str">
            <v>00</v>
          </cell>
          <cell r="E600" t="str">
            <v>220</v>
          </cell>
          <cell r="F600" t="str">
            <v>5100.13</v>
          </cell>
          <cell r="G600" t="str">
            <v>Benefits Employee Assistance Program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 t="str">
            <v>+++</v>
          </cell>
        </row>
        <row r="601">
          <cell r="A601" t="str">
            <v>100.11.00.220-5100.14</v>
          </cell>
          <cell r="B601" t="str">
            <v>100</v>
          </cell>
          <cell r="C601" t="str">
            <v>11</v>
          </cell>
          <cell r="D601" t="str">
            <v>00</v>
          </cell>
          <cell r="E601" t="str">
            <v>220</v>
          </cell>
          <cell r="F601" t="str">
            <v>5100.14</v>
          </cell>
          <cell r="G601" t="str">
            <v>Benefits PPE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 t="str">
            <v>+++</v>
          </cell>
        </row>
        <row r="602">
          <cell r="A602" t="str">
            <v>100.11.00.220-5100.15</v>
          </cell>
          <cell r="B602" t="str">
            <v>100</v>
          </cell>
          <cell r="C602" t="str">
            <v>11</v>
          </cell>
          <cell r="D602" t="str">
            <v>00</v>
          </cell>
          <cell r="E602" t="str">
            <v>220</v>
          </cell>
          <cell r="F602" t="str">
            <v>5100.15</v>
          </cell>
          <cell r="G602" t="str">
            <v>Benefits Cell Phone Allowance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 t="str">
            <v>+++</v>
          </cell>
        </row>
        <row r="603">
          <cell r="A603" t="str">
            <v>100.11.00.220-5100.17</v>
          </cell>
          <cell r="B603" t="str">
            <v>100</v>
          </cell>
          <cell r="C603" t="str">
            <v>11</v>
          </cell>
          <cell r="D603" t="str">
            <v>00</v>
          </cell>
          <cell r="E603" t="str">
            <v>220</v>
          </cell>
          <cell r="F603" t="str">
            <v>5100.17</v>
          </cell>
          <cell r="G603" t="str">
            <v>Benefits Other Post Employment Benefits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 t="str">
            <v>+++</v>
          </cell>
        </row>
        <row r="604">
          <cell r="A604" t="str">
            <v>100.11.00.220-6000.01</v>
          </cell>
          <cell r="B604" t="str">
            <v>100</v>
          </cell>
          <cell r="C604" t="str">
            <v>11</v>
          </cell>
          <cell r="D604" t="str">
            <v>00</v>
          </cell>
          <cell r="E604" t="str">
            <v>220</v>
          </cell>
          <cell r="F604" t="str">
            <v>6000.01</v>
          </cell>
          <cell r="G604" t="str">
            <v>Professional Services General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 t="str">
            <v>+++</v>
          </cell>
        </row>
        <row r="605">
          <cell r="A605" t="str">
            <v>100.11.00.220-6200.01</v>
          </cell>
          <cell r="B605" t="str">
            <v>100</v>
          </cell>
          <cell r="C605" t="str">
            <v>11</v>
          </cell>
          <cell r="D605" t="str">
            <v>00</v>
          </cell>
          <cell r="E605" t="str">
            <v>220</v>
          </cell>
          <cell r="F605" t="str">
            <v>6200.01</v>
          </cell>
          <cell r="G605" t="str">
            <v>Supplies Office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 t="str">
            <v>+++</v>
          </cell>
        </row>
        <row r="606">
          <cell r="A606" t="str">
            <v>100.11.00.220-6200.02</v>
          </cell>
          <cell r="B606" t="str">
            <v>100</v>
          </cell>
          <cell r="C606" t="str">
            <v>11</v>
          </cell>
          <cell r="D606" t="str">
            <v>00</v>
          </cell>
          <cell r="E606" t="str">
            <v>220</v>
          </cell>
          <cell r="F606" t="str">
            <v>6200.02</v>
          </cell>
          <cell r="G606" t="str">
            <v>Supplies Special Department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 t="str">
            <v>+++</v>
          </cell>
        </row>
        <row r="607">
          <cell r="A607" t="str">
            <v>100.11.00.220-6200.08</v>
          </cell>
          <cell r="B607" t="str">
            <v>100</v>
          </cell>
          <cell r="C607" t="str">
            <v>11</v>
          </cell>
          <cell r="D607" t="str">
            <v>00</v>
          </cell>
          <cell r="E607" t="str">
            <v>220</v>
          </cell>
          <cell r="F607" t="str">
            <v>6200.08</v>
          </cell>
          <cell r="G607" t="str">
            <v>Supplies Uniforms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 t="str">
            <v>+++</v>
          </cell>
        </row>
        <row r="608">
          <cell r="A608" t="str">
            <v>100.11.00.220-6600.01</v>
          </cell>
          <cell r="B608" t="str">
            <v>100</v>
          </cell>
          <cell r="C608" t="str">
            <v>11</v>
          </cell>
          <cell r="D608" t="str">
            <v>00</v>
          </cell>
          <cell r="E608" t="str">
            <v>220</v>
          </cell>
          <cell r="F608" t="str">
            <v>6600.01</v>
          </cell>
          <cell r="G608" t="str">
            <v>Administrative Expenses Meetings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 t="str">
            <v>+++</v>
          </cell>
        </row>
        <row r="609">
          <cell r="A609" t="str">
            <v>100.11.00.220-6600.03</v>
          </cell>
          <cell r="B609" t="str">
            <v>100</v>
          </cell>
          <cell r="C609" t="str">
            <v>11</v>
          </cell>
          <cell r="D609" t="str">
            <v>00</v>
          </cell>
          <cell r="E609" t="str">
            <v>220</v>
          </cell>
          <cell r="F609" t="str">
            <v>6600.03</v>
          </cell>
          <cell r="G609" t="str">
            <v>Administrative Expenses Mileage Reimbursement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 t="str">
            <v>+++</v>
          </cell>
        </row>
        <row r="610">
          <cell r="A610" t="str">
            <v>100.11.00.220-6600.04</v>
          </cell>
          <cell r="B610" t="str">
            <v>100</v>
          </cell>
          <cell r="C610" t="str">
            <v>11</v>
          </cell>
          <cell r="D610" t="str">
            <v>00</v>
          </cell>
          <cell r="E610" t="str">
            <v>220</v>
          </cell>
          <cell r="F610" t="str">
            <v>6600.04</v>
          </cell>
          <cell r="G610" t="str">
            <v>Administrative Expenses Training/Conferences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 t="str">
            <v>+++</v>
          </cell>
        </row>
        <row r="611">
          <cell r="A611" t="str">
            <v>100.11.00.220-6600.07</v>
          </cell>
          <cell r="B611" t="str">
            <v>100</v>
          </cell>
          <cell r="C611" t="str">
            <v>11</v>
          </cell>
          <cell r="D611" t="str">
            <v>00</v>
          </cell>
          <cell r="E611" t="str">
            <v>220</v>
          </cell>
          <cell r="F611" t="str">
            <v>6600.07</v>
          </cell>
          <cell r="G611" t="str">
            <v>Administrative Expenses Employee Recruitment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 t="str">
            <v>+++</v>
          </cell>
        </row>
        <row r="612">
          <cell r="A612" t="str">
            <v>100.11.00.230-5000.01</v>
          </cell>
          <cell r="B612" t="str">
            <v>100</v>
          </cell>
          <cell r="C612" t="str">
            <v>11</v>
          </cell>
          <cell r="D612" t="str">
            <v>00</v>
          </cell>
          <cell r="E612" t="str">
            <v>230</v>
          </cell>
          <cell r="F612" t="str">
            <v>5000.01</v>
          </cell>
          <cell r="G612" t="str">
            <v>Salaries Regular</v>
          </cell>
          <cell r="H612">
            <v>1040681</v>
          </cell>
          <cell r="I612">
            <v>0</v>
          </cell>
          <cell r="J612">
            <v>1040681</v>
          </cell>
          <cell r="K612">
            <v>0</v>
          </cell>
          <cell r="L612">
            <v>0</v>
          </cell>
          <cell r="M612">
            <v>290794.77</v>
          </cell>
          <cell r="N612">
            <v>749886.23</v>
          </cell>
          <cell r="O612">
            <v>0.28000000000000003</v>
          </cell>
        </row>
        <row r="613">
          <cell r="A613" t="str">
            <v>100.11.00.230-5000.02</v>
          </cell>
          <cell r="B613" t="str">
            <v>100</v>
          </cell>
          <cell r="C613" t="str">
            <v>11</v>
          </cell>
          <cell r="D613" t="str">
            <v>00</v>
          </cell>
          <cell r="E613" t="str">
            <v>230</v>
          </cell>
          <cell r="F613" t="str">
            <v>5000.02</v>
          </cell>
          <cell r="G613" t="str">
            <v>Salaries Part Time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 t="str">
            <v>+++</v>
          </cell>
        </row>
        <row r="614">
          <cell r="A614" t="str">
            <v>100.11.00.230-5000.03</v>
          </cell>
          <cell r="B614" t="str">
            <v>100</v>
          </cell>
          <cell r="C614" t="str">
            <v>11</v>
          </cell>
          <cell r="D614" t="str">
            <v>00</v>
          </cell>
          <cell r="E614" t="str">
            <v>230</v>
          </cell>
          <cell r="F614" t="str">
            <v>5000.03</v>
          </cell>
          <cell r="G614" t="str">
            <v>Salaries Overtime</v>
          </cell>
          <cell r="H614">
            <v>61800</v>
          </cell>
          <cell r="I614">
            <v>0</v>
          </cell>
          <cell r="J614">
            <v>61800</v>
          </cell>
          <cell r="K614">
            <v>0</v>
          </cell>
          <cell r="L614">
            <v>0</v>
          </cell>
          <cell r="M614">
            <v>20963.41</v>
          </cell>
          <cell r="N614">
            <v>40836.589999999997</v>
          </cell>
          <cell r="O614">
            <v>0.34</v>
          </cell>
        </row>
        <row r="615">
          <cell r="A615" t="str">
            <v>100.11.00.230-5000.04</v>
          </cell>
          <cell r="B615" t="str">
            <v>100</v>
          </cell>
          <cell r="C615" t="str">
            <v>11</v>
          </cell>
          <cell r="D615" t="str">
            <v>00</v>
          </cell>
          <cell r="E615" t="str">
            <v>230</v>
          </cell>
          <cell r="F615" t="str">
            <v>5000.04</v>
          </cell>
          <cell r="G615" t="str">
            <v>Salaries Holiday Pay</v>
          </cell>
          <cell r="H615">
            <v>35000</v>
          </cell>
          <cell r="I615">
            <v>0</v>
          </cell>
          <cell r="J615">
            <v>35000</v>
          </cell>
          <cell r="K615">
            <v>0</v>
          </cell>
          <cell r="L615">
            <v>0</v>
          </cell>
          <cell r="M615">
            <v>9744.52</v>
          </cell>
          <cell r="N615">
            <v>25255.48</v>
          </cell>
          <cell r="O615">
            <v>0.28000000000000003</v>
          </cell>
        </row>
        <row r="616">
          <cell r="A616" t="str">
            <v>100.11.00.230-5000.06</v>
          </cell>
          <cell r="B616" t="str">
            <v>100</v>
          </cell>
          <cell r="C616" t="str">
            <v>11</v>
          </cell>
          <cell r="D616" t="str">
            <v>00</v>
          </cell>
          <cell r="E616" t="str">
            <v>230</v>
          </cell>
          <cell r="F616" t="str">
            <v>5000.06</v>
          </cell>
          <cell r="G616" t="str">
            <v>Salaries Out of Class</v>
          </cell>
          <cell r="H616">
            <v>3000</v>
          </cell>
          <cell r="I616">
            <v>0</v>
          </cell>
          <cell r="J616">
            <v>3000</v>
          </cell>
          <cell r="K616">
            <v>0</v>
          </cell>
          <cell r="L616">
            <v>0</v>
          </cell>
          <cell r="M616">
            <v>871.87</v>
          </cell>
          <cell r="N616">
            <v>2128.13</v>
          </cell>
          <cell r="O616">
            <v>0.28999999999999998</v>
          </cell>
        </row>
        <row r="617">
          <cell r="A617" t="str">
            <v>100.11.00.230-5000.07</v>
          </cell>
          <cell r="B617" t="str">
            <v>100</v>
          </cell>
          <cell r="C617" t="str">
            <v>11</v>
          </cell>
          <cell r="D617" t="str">
            <v>00</v>
          </cell>
          <cell r="E617" t="str">
            <v>230</v>
          </cell>
          <cell r="F617" t="str">
            <v>5000.07</v>
          </cell>
          <cell r="G617" t="str">
            <v>Salaries Admin Leave Pay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 t="str">
            <v>+++</v>
          </cell>
        </row>
        <row r="618">
          <cell r="A618" t="str">
            <v>100.11.00.230-5000.08</v>
          </cell>
          <cell r="B618" t="str">
            <v>100</v>
          </cell>
          <cell r="C618" t="str">
            <v>11</v>
          </cell>
          <cell r="D618" t="str">
            <v>00</v>
          </cell>
          <cell r="E618" t="str">
            <v>230</v>
          </cell>
          <cell r="F618" t="str">
            <v>5000.08</v>
          </cell>
          <cell r="G618" t="str">
            <v>Salaries Longevity Pay</v>
          </cell>
          <cell r="H618">
            <v>5150</v>
          </cell>
          <cell r="I618">
            <v>0</v>
          </cell>
          <cell r="J618">
            <v>5150</v>
          </cell>
          <cell r="K618">
            <v>0</v>
          </cell>
          <cell r="L618">
            <v>0</v>
          </cell>
          <cell r="M618">
            <v>1485.88</v>
          </cell>
          <cell r="N618">
            <v>3664.12</v>
          </cell>
          <cell r="O618">
            <v>0.28999999999999998</v>
          </cell>
        </row>
        <row r="619">
          <cell r="A619" t="str">
            <v>100.11.00.230-5000.10</v>
          </cell>
          <cell r="B619" t="str">
            <v>100</v>
          </cell>
          <cell r="C619" t="str">
            <v>11</v>
          </cell>
          <cell r="D619" t="str">
            <v>00</v>
          </cell>
          <cell r="E619" t="str">
            <v>230</v>
          </cell>
          <cell r="F619" t="str">
            <v>5000.10</v>
          </cell>
          <cell r="G619" t="str">
            <v>Salaries Furloughs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 t="str">
            <v>+++</v>
          </cell>
        </row>
        <row r="620">
          <cell r="A620" t="str">
            <v>100.11.00.230-5000.11</v>
          </cell>
          <cell r="B620" t="str">
            <v>100</v>
          </cell>
          <cell r="C620" t="str">
            <v>11</v>
          </cell>
          <cell r="D620" t="str">
            <v>00</v>
          </cell>
          <cell r="E620" t="str">
            <v>230</v>
          </cell>
          <cell r="F620" t="str">
            <v>5000.11</v>
          </cell>
          <cell r="G620" t="str">
            <v>Salaries Worker's Comp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 t="str">
            <v>+++</v>
          </cell>
        </row>
        <row r="621">
          <cell r="A621" t="str">
            <v>100.11.00.230-5000.12</v>
          </cell>
          <cell r="B621" t="str">
            <v>100</v>
          </cell>
          <cell r="C621" t="str">
            <v>11</v>
          </cell>
          <cell r="D621" t="str">
            <v>00</v>
          </cell>
          <cell r="E621" t="str">
            <v>230</v>
          </cell>
          <cell r="F621" t="str">
            <v>5000.12</v>
          </cell>
          <cell r="G621" t="str">
            <v>Salaries Compensated Absences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 t="str">
            <v>+++</v>
          </cell>
        </row>
        <row r="622">
          <cell r="A622" t="str">
            <v>100.11.00.230-5000.99</v>
          </cell>
          <cell r="B622" t="str">
            <v>100</v>
          </cell>
          <cell r="C622" t="str">
            <v>11</v>
          </cell>
          <cell r="D622" t="str">
            <v>00</v>
          </cell>
          <cell r="E622" t="str">
            <v>230</v>
          </cell>
          <cell r="F622" t="str">
            <v>5000.99</v>
          </cell>
          <cell r="G622" t="str">
            <v>Salaries New Personnel Requests</v>
          </cell>
          <cell r="H622">
            <v>101860</v>
          </cell>
          <cell r="I622">
            <v>0</v>
          </cell>
          <cell r="J622">
            <v>101860</v>
          </cell>
          <cell r="K622">
            <v>0</v>
          </cell>
          <cell r="L622">
            <v>0</v>
          </cell>
          <cell r="M622">
            <v>0</v>
          </cell>
          <cell r="N622">
            <v>101860</v>
          </cell>
          <cell r="O622">
            <v>0</v>
          </cell>
        </row>
        <row r="623">
          <cell r="A623" t="str">
            <v>100.11.00.230-5100.00</v>
          </cell>
          <cell r="B623" t="str">
            <v>100</v>
          </cell>
          <cell r="C623" t="str">
            <v>11</v>
          </cell>
          <cell r="D623" t="str">
            <v>00</v>
          </cell>
          <cell r="E623" t="str">
            <v>230</v>
          </cell>
          <cell r="F623" t="str">
            <v>5100.00</v>
          </cell>
          <cell r="G623" t="str">
            <v>Benefits PERS Pool Liability</v>
          </cell>
          <cell r="H623">
            <v>202485</v>
          </cell>
          <cell r="I623">
            <v>0</v>
          </cell>
          <cell r="J623">
            <v>202485</v>
          </cell>
          <cell r="K623">
            <v>0</v>
          </cell>
          <cell r="L623">
            <v>0</v>
          </cell>
          <cell r="M623">
            <v>60869.07</v>
          </cell>
          <cell r="N623">
            <v>141615.93</v>
          </cell>
          <cell r="O623">
            <v>0.3</v>
          </cell>
        </row>
        <row r="624">
          <cell r="A624" t="str">
            <v>100.11.00.230-5100.01</v>
          </cell>
          <cell r="B624" t="str">
            <v>100</v>
          </cell>
          <cell r="C624" t="str">
            <v>11</v>
          </cell>
          <cell r="D624" t="str">
            <v>00</v>
          </cell>
          <cell r="E624" t="str">
            <v>230</v>
          </cell>
          <cell r="F624" t="str">
            <v>5100.01</v>
          </cell>
          <cell r="G624" t="str">
            <v>Benefits Retirement</v>
          </cell>
          <cell r="H624">
            <v>2940</v>
          </cell>
          <cell r="I624">
            <v>0</v>
          </cell>
          <cell r="J624">
            <v>2940</v>
          </cell>
          <cell r="K624">
            <v>0</v>
          </cell>
          <cell r="L624">
            <v>0</v>
          </cell>
          <cell r="M624">
            <v>2183.2199999999998</v>
          </cell>
          <cell r="N624">
            <v>756.78</v>
          </cell>
          <cell r="O624">
            <v>0.74</v>
          </cell>
        </row>
        <row r="625">
          <cell r="A625" t="str">
            <v>100.11.00.230-5100.02</v>
          </cell>
          <cell r="B625" t="str">
            <v>100</v>
          </cell>
          <cell r="C625" t="str">
            <v>11</v>
          </cell>
          <cell r="D625" t="str">
            <v>00</v>
          </cell>
          <cell r="E625" t="str">
            <v>230</v>
          </cell>
          <cell r="F625" t="str">
            <v>5100.02</v>
          </cell>
          <cell r="G625" t="str">
            <v>Benefits Health Insurance</v>
          </cell>
          <cell r="H625">
            <v>102720</v>
          </cell>
          <cell r="I625">
            <v>0</v>
          </cell>
          <cell r="J625">
            <v>102720</v>
          </cell>
          <cell r="K625">
            <v>0</v>
          </cell>
          <cell r="L625">
            <v>0</v>
          </cell>
          <cell r="M625">
            <v>31667.64</v>
          </cell>
          <cell r="N625">
            <v>71052.36</v>
          </cell>
          <cell r="O625">
            <v>0.31</v>
          </cell>
        </row>
        <row r="626">
          <cell r="A626" t="str">
            <v>100.11.00.230-5100.03</v>
          </cell>
          <cell r="B626" t="str">
            <v>100</v>
          </cell>
          <cell r="C626" t="str">
            <v>11</v>
          </cell>
          <cell r="D626" t="str">
            <v>00</v>
          </cell>
          <cell r="E626" t="str">
            <v>230</v>
          </cell>
          <cell r="F626" t="str">
            <v>5100.03</v>
          </cell>
          <cell r="G626" t="str">
            <v>Benefits Dental Insurance</v>
          </cell>
          <cell r="H626">
            <v>12710</v>
          </cell>
          <cell r="I626">
            <v>0</v>
          </cell>
          <cell r="J626">
            <v>12710</v>
          </cell>
          <cell r="K626">
            <v>0</v>
          </cell>
          <cell r="L626">
            <v>0</v>
          </cell>
          <cell r="M626">
            <v>3586.92</v>
          </cell>
          <cell r="N626">
            <v>9123.08</v>
          </cell>
          <cell r="O626">
            <v>0.28000000000000003</v>
          </cell>
        </row>
        <row r="627">
          <cell r="A627" t="str">
            <v>100.11.00.230-5100.04</v>
          </cell>
          <cell r="B627" t="str">
            <v>100</v>
          </cell>
          <cell r="C627" t="str">
            <v>11</v>
          </cell>
          <cell r="D627" t="str">
            <v>00</v>
          </cell>
          <cell r="E627" t="str">
            <v>230</v>
          </cell>
          <cell r="F627" t="str">
            <v>5100.04</v>
          </cell>
          <cell r="G627" t="str">
            <v>Benefits Vision Insurance</v>
          </cell>
          <cell r="H627">
            <v>1840</v>
          </cell>
          <cell r="I627">
            <v>0</v>
          </cell>
          <cell r="J627">
            <v>1840</v>
          </cell>
          <cell r="K627">
            <v>0</v>
          </cell>
          <cell r="L627">
            <v>0</v>
          </cell>
          <cell r="M627">
            <v>589.91999999999996</v>
          </cell>
          <cell r="N627">
            <v>1250.08</v>
          </cell>
          <cell r="O627">
            <v>0.32</v>
          </cell>
        </row>
        <row r="628">
          <cell r="A628" t="str">
            <v>100.11.00.230-5100.05</v>
          </cell>
          <cell r="B628" t="str">
            <v>100</v>
          </cell>
          <cell r="C628" t="str">
            <v>11</v>
          </cell>
          <cell r="D628" t="str">
            <v>00</v>
          </cell>
          <cell r="E628" t="str">
            <v>230</v>
          </cell>
          <cell r="F628" t="str">
            <v>5100.05</v>
          </cell>
          <cell r="G628" t="str">
            <v>Benefits Life Insurance</v>
          </cell>
          <cell r="H628">
            <v>290</v>
          </cell>
          <cell r="I628">
            <v>0</v>
          </cell>
          <cell r="J628">
            <v>290</v>
          </cell>
          <cell r="K628">
            <v>0</v>
          </cell>
          <cell r="L628">
            <v>0</v>
          </cell>
          <cell r="M628">
            <v>69.72</v>
          </cell>
          <cell r="N628">
            <v>220.28</v>
          </cell>
          <cell r="O628">
            <v>0.24</v>
          </cell>
        </row>
        <row r="629">
          <cell r="A629" t="str">
            <v>100.11.00.230-5100.06</v>
          </cell>
          <cell r="B629" t="str">
            <v>100</v>
          </cell>
          <cell r="C629" t="str">
            <v>11</v>
          </cell>
          <cell r="D629" t="str">
            <v>00</v>
          </cell>
          <cell r="E629" t="str">
            <v>230</v>
          </cell>
          <cell r="F629" t="str">
            <v>5100.06</v>
          </cell>
          <cell r="G629" t="str">
            <v>Benefits Worker's Comp</v>
          </cell>
          <cell r="H629">
            <v>26440</v>
          </cell>
          <cell r="I629">
            <v>0</v>
          </cell>
          <cell r="J629">
            <v>26440</v>
          </cell>
          <cell r="K629">
            <v>0</v>
          </cell>
          <cell r="L629">
            <v>0</v>
          </cell>
          <cell r="M629">
            <v>0</v>
          </cell>
          <cell r="N629">
            <v>26440</v>
          </cell>
          <cell r="O629">
            <v>0</v>
          </cell>
        </row>
        <row r="630">
          <cell r="A630" t="str">
            <v>100.11.00.230-5100.07</v>
          </cell>
          <cell r="B630" t="str">
            <v>100</v>
          </cell>
          <cell r="C630" t="str">
            <v>11</v>
          </cell>
          <cell r="D630" t="str">
            <v>00</v>
          </cell>
          <cell r="E630" t="str">
            <v>230</v>
          </cell>
          <cell r="F630" t="str">
            <v>5100.07</v>
          </cell>
          <cell r="G630" t="str">
            <v>Benefits Long Term Disability</v>
          </cell>
          <cell r="H630">
            <v>1990</v>
          </cell>
          <cell r="I630">
            <v>0</v>
          </cell>
          <cell r="J630">
            <v>1990</v>
          </cell>
          <cell r="K630">
            <v>0</v>
          </cell>
          <cell r="L630">
            <v>0</v>
          </cell>
          <cell r="M630">
            <v>439.09</v>
          </cell>
          <cell r="N630">
            <v>1550.91</v>
          </cell>
          <cell r="O630">
            <v>0.22</v>
          </cell>
        </row>
        <row r="631">
          <cell r="A631" t="str">
            <v>100.11.00.230-5100.08</v>
          </cell>
          <cell r="B631" t="str">
            <v>100</v>
          </cell>
          <cell r="C631" t="str">
            <v>11</v>
          </cell>
          <cell r="D631" t="str">
            <v>00</v>
          </cell>
          <cell r="E631" t="str">
            <v>230</v>
          </cell>
          <cell r="F631" t="str">
            <v>5100.08</v>
          </cell>
          <cell r="G631" t="str">
            <v>Benefits Deferred Compensation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12731.23</v>
          </cell>
          <cell r="N631">
            <v>-12731.23</v>
          </cell>
          <cell r="O631" t="str">
            <v>+++</v>
          </cell>
        </row>
        <row r="632">
          <cell r="A632" t="str">
            <v>100.11.00.230-5100.09</v>
          </cell>
          <cell r="B632" t="str">
            <v>100</v>
          </cell>
          <cell r="C632" t="str">
            <v>11</v>
          </cell>
          <cell r="D632" t="str">
            <v>00</v>
          </cell>
          <cell r="E632" t="str">
            <v>230</v>
          </cell>
          <cell r="F632" t="str">
            <v>5100.09</v>
          </cell>
          <cell r="G632" t="str">
            <v>Benefits Unemployment Insurance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5011</v>
          </cell>
          <cell r="N632">
            <v>-5011</v>
          </cell>
          <cell r="O632" t="str">
            <v>+++</v>
          </cell>
        </row>
        <row r="633">
          <cell r="A633" t="str">
            <v>100.11.00.230-5100.10</v>
          </cell>
          <cell r="B633" t="str">
            <v>100</v>
          </cell>
          <cell r="C633" t="str">
            <v>11</v>
          </cell>
          <cell r="D633" t="str">
            <v>00</v>
          </cell>
          <cell r="E633" t="str">
            <v>230</v>
          </cell>
          <cell r="F633" t="str">
            <v>5100.10</v>
          </cell>
          <cell r="G633" t="str">
            <v>Benefits Uniform Allowance</v>
          </cell>
          <cell r="H633">
            <v>9000</v>
          </cell>
          <cell r="I633">
            <v>0</v>
          </cell>
          <cell r="J633">
            <v>9000</v>
          </cell>
          <cell r="K633">
            <v>0</v>
          </cell>
          <cell r="L633">
            <v>0</v>
          </cell>
          <cell r="M633">
            <v>0</v>
          </cell>
          <cell r="N633">
            <v>9000</v>
          </cell>
          <cell r="O633">
            <v>0</v>
          </cell>
        </row>
        <row r="634">
          <cell r="A634" t="str">
            <v>100.11.00.230-5100.11</v>
          </cell>
          <cell r="B634" t="str">
            <v>100</v>
          </cell>
          <cell r="C634" t="str">
            <v>11</v>
          </cell>
          <cell r="D634" t="str">
            <v>00</v>
          </cell>
          <cell r="E634" t="str">
            <v>230</v>
          </cell>
          <cell r="F634" t="str">
            <v>5100.11</v>
          </cell>
          <cell r="G634" t="str">
            <v>Benefits Medicare</v>
          </cell>
          <cell r="H634">
            <v>15855</v>
          </cell>
          <cell r="I634">
            <v>0</v>
          </cell>
          <cell r="J634">
            <v>15855</v>
          </cell>
          <cell r="K634">
            <v>0</v>
          </cell>
          <cell r="L634">
            <v>0</v>
          </cell>
          <cell r="M634">
            <v>4796.75</v>
          </cell>
          <cell r="N634">
            <v>11058.25</v>
          </cell>
          <cell r="O634">
            <v>0.3</v>
          </cell>
        </row>
        <row r="635">
          <cell r="A635" t="str">
            <v>100.11.00.230-5100.12</v>
          </cell>
          <cell r="B635" t="str">
            <v>100</v>
          </cell>
          <cell r="C635" t="str">
            <v>11</v>
          </cell>
          <cell r="D635" t="str">
            <v>00</v>
          </cell>
          <cell r="E635" t="str">
            <v>230</v>
          </cell>
          <cell r="F635" t="str">
            <v>5100.12</v>
          </cell>
          <cell r="G635" t="str">
            <v>Benefits Annual Physical Exam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 t="str">
            <v>+++</v>
          </cell>
        </row>
        <row r="636">
          <cell r="A636" t="str">
            <v>100.11.00.230-5100.13</v>
          </cell>
          <cell r="B636" t="str">
            <v>100</v>
          </cell>
          <cell r="C636" t="str">
            <v>11</v>
          </cell>
          <cell r="D636" t="str">
            <v>00</v>
          </cell>
          <cell r="E636" t="str">
            <v>230</v>
          </cell>
          <cell r="F636" t="str">
            <v>5100.13</v>
          </cell>
          <cell r="G636" t="str">
            <v>Benefits Employee Assistance Program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 t="str">
            <v>+++</v>
          </cell>
        </row>
        <row r="637">
          <cell r="A637" t="str">
            <v>100.11.00.230-5100.14</v>
          </cell>
          <cell r="B637" t="str">
            <v>100</v>
          </cell>
          <cell r="C637" t="str">
            <v>11</v>
          </cell>
          <cell r="D637" t="str">
            <v>00</v>
          </cell>
          <cell r="E637" t="str">
            <v>230</v>
          </cell>
          <cell r="F637" t="str">
            <v>5100.14</v>
          </cell>
          <cell r="G637" t="str">
            <v>Benefits PPE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 t="str">
            <v>+++</v>
          </cell>
        </row>
        <row r="638">
          <cell r="A638" t="str">
            <v>100.11.00.230-5100.15</v>
          </cell>
          <cell r="B638" t="str">
            <v>100</v>
          </cell>
          <cell r="C638" t="str">
            <v>11</v>
          </cell>
          <cell r="D638" t="str">
            <v>00</v>
          </cell>
          <cell r="E638" t="str">
            <v>230</v>
          </cell>
          <cell r="F638" t="str">
            <v>5100.15</v>
          </cell>
          <cell r="G638" t="str">
            <v>Benefits Cell Phone Allowance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 t="str">
            <v>+++</v>
          </cell>
        </row>
        <row r="639">
          <cell r="A639" t="str">
            <v>100.11.00.230-5100.17</v>
          </cell>
          <cell r="B639" t="str">
            <v>100</v>
          </cell>
          <cell r="C639" t="str">
            <v>11</v>
          </cell>
          <cell r="D639" t="str">
            <v>00</v>
          </cell>
          <cell r="E639" t="str">
            <v>230</v>
          </cell>
          <cell r="F639" t="str">
            <v>5100.17</v>
          </cell>
          <cell r="G639" t="str">
            <v>Benefits Other Post Employment Benefits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 t="str">
            <v>+++</v>
          </cell>
        </row>
        <row r="640">
          <cell r="A640" t="str">
            <v>100.11.00.230-6100.02</v>
          </cell>
          <cell r="B640" t="str">
            <v>100</v>
          </cell>
          <cell r="C640" t="str">
            <v>11</v>
          </cell>
          <cell r="D640" t="str">
            <v>00</v>
          </cell>
          <cell r="E640" t="str">
            <v>230</v>
          </cell>
          <cell r="F640" t="str">
            <v>6100.02</v>
          </cell>
          <cell r="G640" t="str">
            <v>Utilities Telephone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 t="str">
            <v>+++</v>
          </cell>
        </row>
        <row r="641">
          <cell r="A641" t="str">
            <v>100.11.00.230-6100.03</v>
          </cell>
          <cell r="B641" t="str">
            <v>100</v>
          </cell>
          <cell r="C641" t="str">
            <v>11</v>
          </cell>
          <cell r="D641" t="str">
            <v>00</v>
          </cell>
          <cell r="E641" t="str">
            <v>230</v>
          </cell>
          <cell r="F641" t="str">
            <v>6100.03</v>
          </cell>
          <cell r="G641" t="str">
            <v>Utilities Data Transmission / ISP</v>
          </cell>
          <cell r="H641">
            <v>61500</v>
          </cell>
          <cell r="I641">
            <v>0</v>
          </cell>
          <cell r="J641">
            <v>61500</v>
          </cell>
          <cell r="K641">
            <v>0</v>
          </cell>
          <cell r="L641">
            <v>0</v>
          </cell>
          <cell r="M641">
            <v>7741.52</v>
          </cell>
          <cell r="N641">
            <v>53758.48</v>
          </cell>
          <cell r="O641">
            <v>0.13</v>
          </cell>
        </row>
        <row r="642">
          <cell r="A642" t="str">
            <v>100.11.00.230-6200.01</v>
          </cell>
          <cell r="B642" t="str">
            <v>100</v>
          </cell>
          <cell r="C642" t="str">
            <v>11</v>
          </cell>
          <cell r="D642" t="str">
            <v>00</v>
          </cell>
          <cell r="E642" t="str">
            <v>230</v>
          </cell>
          <cell r="F642" t="str">
            <v>6200.01</v>
          </cell>
          <cell r="G642" t="str">
            <v>Supplies Office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 t="str">
            <v>+++</v>
          </cell>
        </row>
        <row r="643">
          <cell r="A643" t="str">
            <v>100.11.00.230-6200.02</v>
          </cell>
          <cell r="B643" t="str">
            <v>100</v>
          </cell>
          <cell r="C643" t="str">
            <v>11</v>
          </cell>
          <cell r="D643" t="str">
            <v>00</v>
          </cell>
          <cell r="E643" t="str">
            <v>230</v>
          </cell>
          <cell r="F643" t="str">
            <v>6200.02</v>
          </cell>
          <cell r="G643" t="str">
            <v>Supplies Special Department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 t="str">
            <v>+++</v>
          </cell>
        </row>
        <row r="644">
          <cell r="A644" t="str">
            <v>100.11.00.230-6200.08</v>
          </cell>
          <cell r="B644" t="str">
            <v>100</v>
          </cell>
          <cell r="C644" t="str">
            <v>11</v>
          </cell>
          <cell r="D644" t="str">
            <v>00</v>
          </cell>
          <cell r="E644" t="str">
            <v>230</v>
          </cell>
          <cell r="F644" t="str">
            <v>6200.08</v>
          </cell>
          <cell r="G644" t="str">
            <v>Supplies Uniforms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 t="str">
            <v>+++</v>
          </cell>
        </row>
        <row r="645">
          <cell r="A645" t="str">
            <v>100.11.00.230-6200.09</v>
          </cell>
          <cell r="B645" t="str">
            <v>100</v>
          </cell>
          <cell r="C645" t="str">
            <v>11</v>
          </cell>
          <cell r="D645" t="str">
            <v>00</v>
          </cell>
          <cell r="E645" t="str">
            <v>230</v>
          </cell>
          <cell r="F645" t="str">
            <v>6200.09</v>
          </cell>
          <cell r="G645" t="str">
            <v>Supplies Data Processing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 t="str">
            <v>+++</v>
          </cell>
        </row>
        <row r="646">
          <cell r="A646" t="str">
            <v>100.11.00.230-6350.03</v>
          </cell>
          <cell r="B646" t="str">
            <v>100</v>
          </cell>
          <cell r="C646" t="str">
            <v>11</v>
          </cell>
          <cell r="D646" t="str">
            <v>00</v>
          </cell>
          <cell r="E646" t="str">
            <v>230</v>
          </cell>
          <cell r="F646" t="str">
            <v>6350.03</v>
          </cell>
          <cell r="G646" t="str">
            <v>Maintenance Agreements &amp; Licenses Maintenance Agreements</v>
          </cell>
          <cell r="H646">
            <v>60000</v>
          </cell>
          <cell r="I646">
            <v>0</v>
          </cell>
          <cell r="J646">
            <v>60000</v>
          </cell>
          <cell r="K646">
            <v>0</v>
          </cell>
          <cell r="L646">
            <v>0</v>
          </cell>
          <cell r="M646">
            <v>292.20999999999998</v>
          </cell>
          <cell r="N646">
            <v>59707.79</v>
          </cell>
          <cell r="O646">
            <v>0</v>
          </cell>
        </row>
        <row r="647">
          <cell r="A647" t="str">
            <v>100.11.00.230-6600.01</v>
          </cell>
          <cell r="B647" t="str">
            <v>100</v>
          </cell>
          <cell r="C647" t="str">
            <v>11</v>
          </cell>
          <cell r="D647" t="str">
            <v>00</v>
          </cell>
          <cell r="E647" t="str">
            <v>230</v>
          </cell>
          <cell r="F647" t="str">
            <v>6600.01</v>
          </cell>
          <cell r="G647" t="str">
            <v>Administrative Expenses Meetings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 t="str">
            <v>+++</v>
          </cell>
        </row>
        <row r="648">
          <cell r="A648" t="str">
            <v>100.11.00.230-6600.03</v>
          </cell>
          <cell r="B648" t="str">
            <v>100</v>
          </cell>
          <cell r="C648" t="str">
            <v>11</v>
          </cell>
          <cell r="D648" t="str">
            <v>00</v>
          </cell>
          <cell r="E648" t="str">
            <v>230</v>
          </cell>
          <cell r="F648" t="str">
            <v>6600.03</v>
          </cell>
          <cell r="G648" t="str">
            <v>Administrative Expenses Mileage Reimbursement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 t="str">
            <v>+++</v>
          </cell>
        </row>
        <row r="649">
          <cell r="A649" t="str">
            <v>100.11.00.230-6600.04</v>
          </cell>
          <cell r="B649" t="str">
            <v>100</v>
          </cell>
          <cell r="C649" t="str">
            <v>11</v>
          </cell>
          <cell r="D649" t="str">
            <v>00</v>
          </cell>
          <cell r="E649" t="str">
            <v>230</v>
          </cell>
          <cell r="F649" t="str">
            <v>6600.04</v>
          </cell>
          <cell r="G649" t="str">
            <v>Administrative Expenses Training/Conferences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 t="str">
            <v>+++</v>
          </cell>
        </row>
        <row r="650">
          <cell r="A650" t="str">
            <v>100.11.00.230-6600.07</v>
          </cell>
          <cell r="B650" t="str">
            <v>100</v>
          </cell>
          <cell r="C650" t="str">
            <v>11</v>
          </cell>
          <cell r="D650" t="str">
            <v>00</v>
          </cell>
          <cell r="E650" t="str">
            <v>230</v>
          </cell>
          <cell r="F650" t="str">
            <v>6600.07</v>
          </cell>
          <cell r="G650" t="str">
            <v>Administrative Expenses Employee Recruitment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 t="str">
            <v>+++</v>
          </cell>
        </row>
        <row r="651">
          <cell r="A651" t="str">
            <v>100.11.00.230-6600.33</v>
          </cell>
          <cell r="B651" t="str">
            <v>100</v>
          </cell>
          <cell r="C651" t="str">
            <v>11</v>
          </cell>
          <cell r="D651" t="str">
            <v>00</v>
          </cell>
          <cell r="E651" t="str">
            <v>230</v>
          </cell>
          <cell r="F651" t="str">
            <v>6600.33</v>
          </cell>
          <cell r="G651" t="str">
            <v>Administrative Expenses POST Training</v>
          </cell>
          <cell r="H651">
            <v>10000</v>
          </cell>
          <cell r="I651">
            <v>0</v>
          </cell>
          <cell r="J651">
            <v>10000</v>
          </cell>
          <cell r="K651">
            <v>0</v>
          </cell>
          <cell r="L651">
            <v>0</v>
          </cell>
          <cell r="M651">
            <v>0</v>
          </cell>
          <cell r="N651">
            <v>10000</v>
          </cell>
          <cell r="O651">
            <v>0</v>
          </cell>
        </row>
        <row r="652">
          <cell r="A652" t="str">
            <v>100.11.00.230-7000.03</v>
          </cell>
          <cell r="B652" t="str">
            <v>100</v>
          </cell>
          <cell r="C652" t="str">
            <v>11</v>
          </cell>
          <cell r="D652" t="str">
            <v>00</v>
          </cell>
          <cell r="E652" t="str">
            <v>230</v>
          </cell>
          <cell r="F652" t="str">
            <v>7000.03</v>
          </cell>
          <cell r="G652" t="str">
            <v>Capital Outlay Operations Equip-Minor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 t="str">
            <v>+++</v>
          </cell>
        </row>
        <row r="653">
          <cell r="A653" t="str">
            <v>100.11.00.230-7000.04</v>
          </cell>
          <cell r="B653" t="str">
            <v>100</v>
          </cell>
          <cell r="C653" t="str">
            <v>11</v>
          </cell>
          <cell r="D653" t="str">
            <v>00</v>
          </cell>
          <cell r="E653" t="str">
            <v>230</v>
          </cell>
          <cell r="F653" t="str">
            <v>7000.04</v>
          </cell>
          <cell r="G653" t="str">
            <v>Capital Outlay Operations Equipment-Major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 t="str">
            <v>+++</v>
          </cell>
        </row>
        <row r="654">
          <cell r="A654" t="str">
            <v>100.11.00.240-5000.01</v>
          </cell>
          <cell r="B654" t="str">
            <v>100</v>
          </cell>
          <cell r="C654" t="str">
            <v>11</v>
          </cell>
          <cell r="D654" t="str">
            <v>00</v>
          </cell>
          <cell r="E654" t="str">
            <v>240</v>
          </cell>
          <cell r="F654" t="str">
            <v>5000.01</v>
          </cell>
          <cell r="G654" t="str">
            <v>Salaries Regular</v>
          </cell>
          <cell r="H654">
            <v>145476</v>
          </cell>
          <cell r="I654">
            <v>0</v>
          </cell>
          <cell r="J654">
            <v>145476</v>
          </cell>
          <cell r="K654">
            <v>0</v>
          </cell>
          <cell r="L654">
            <v>0</v>
          </cell>
          <cell r="M654">
            <v>35173.81</v>
          </cell>
          <cell r="N654">
            <v>110302.19</v>
          </cell>
          <cell r="O654">
            <v>0.24</v>
          </cell>
        </row>
        <row r="655">
          <cell r="A655" t="str">
            <v>100.11.00.240-5000.02</v>
          </cell>
          <cell r="B655" t="str">
            <v>100</v>
          </cell>
          <cell r="C655" t="str">
            <v>11</v>
          </cell>
          <cell r="D655" t="str">
            <v>00</v>
          </cell>
          <cell r="E655" t="str">
            <v>240</v>
          </cell>
          <cell r="F655" t="str">
            <v>5000.02</v>
          </cell>
          <cell r="G655" t="str">
            <v>Salaries Part Time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 t="str">
            <v>+++</v>
          </cell>
        </row>
        <row r="656">
          <cell r="A656" t="str">
            <v>100.11.00.240-5000.03</v>
          </cell>
          <cell r="B656" t="str">
            <v>100</v>
          </cell>
          <cell r="C656" t="str">
            <v>11</v>
          </cell>
          <cell r="D656" t="str">
            <v>00</v>
          </cell>
          <cell r="E656" t="str">
            <v>240</v>
          </cell>
          <cell r="F656" t="str">
            <v>5000.03</v>
          </cell>
          <cell r="G656" t="str">
            <v>Salaries Overtime</v>
          </cell>
          <cell r="H656">
            <v>41200</v>
          </cell>
          <cell r="I656">
            <v>0</v>
          </cell>
          <cell r="J656">
            <v>41200</v>
          </cell>
          <cell r="K656">
            <v>0</v>
          </cell>
          <cell r="L656">
            <v>0</v>
          </cell>
          <cell r="M656">
            <v>8507.1299999999992</v>
          </cell>
          <cell r="N656">
            <v>32692.87</v>
          </cell>
          <cell r="O656">
            <v>0.21</v>
          </cell>
        </row>
        <row r="657">
          <cell r="A657" t="str">
            <v>100.11.00.240-5000.04</v>
          </cell>
          <cell r="B657" t="str">
            <v>100</v>
          </cell>
          <cell r="C657" t="str">
            <v>11</v>
          </cell>
          <cell r="D657" t="str">
            <v>00</v>
          </cell>
          <cell r="E657" t="str">
            <v>240</v>
          </cell>
          <cell r="F657" t="str">
            <v>5000.04</v>
          </cell>
          <cell r="G657" t="str">
            <v>Salaries Holiday Pay</v>
          </cell>
          <cell r="H657">
            <v>5000</v>
          </cell>
          <cell r="I657">
            <v>0</v>
          </cell>
          <cell r="J657">
            <v>5000</v>
          </cell>
          <cell r="K657">
            <v>0</v>
          </cell>
          <cell r="L657">
            <v>0</v>
          </cell>
          <cell r="M657">
            <v>1296.56</v>
          </cell>
          <cell r="N657">
            <v>3703.44</v>
          </cell>
          <cell r="O657">
            <v>0.26</v>
          </cell>
        </row>
        <row r="658">
          <cell r="A658" t="str">
            <v>100.11.00.240-5000.08</v>
          </cell>
          <cell r="B658" t="str">
            <v>100</v>
          </cell>
          <cell r="C658" t="str">
            <v>11</v>
          </cell>
          <cell r="D658" t="str">
            <v>00</v>
          </cell>
          <cell r="E658" t="str">
            <v>240</v>
          </cell>
          <cell r="F658" t="str">
            <v>5000.08</v>
          </cell>
          <cell r="G658" t="str">
            <v>Salaries Longevity Pay</v>
          </cell>
          <cell r="H658">
            <v>1200</v>
          </cell>
          <cell r="I658">
            <v>0</v>
          </cell>
          <cell r="J658">
            <v>1200</v>
          </cell>
          <cell r="K658">
            <v>0</v>
          </cell>
          <cell r="L658">
            <v>0</v>
          </cell>
          <cell r="M658">
            <v>0</v>
          </cell>
          <cell r="N658">
            <v>1200</v>
          </cell>
          <cell r="O658">
            <v>0</v>
          </cell>
        </row>
        <row r="659">
          <cell r="A659" t="str">
            <v>100.11.00.240-5000.10</v>
          </cell>
          <cell r="B659" t="str">
            <v>100</v>
          </cell>
          <cell r="C659" t="str">
            <v>11</v>
          </cell>
          <cell r="D659" t="str">
            <v>00</v>
          </cell>
          <cell r="E659" t="str">
            <v>240</v>
          </cell>
          <cell r="F659" t="str">
            <v>5000.10</v>
          </cell>
          <cell r="G659" t="str">
            <v>Salaries Furloughs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 t="str">
            <v>+++</v>
          </cell>
        </row>
        <row r="660">
          <cell r="A660" t="str">
            <v>100.11.00.240-5000.11</v>
          </cell>
          <cell r="B660" t="str">
            <v>100</v>
          </cell>
          <cell r="C660" t="str">
            <v>11</v>
          </cell>
          <cell r="D660" t="str">
            <v>00</v>
          </cell>
          <cell r="E660" t="str">
            <v>240</v>
          </cell>
          <cell r="F660" t="str">
            <v>5000.11</v>
          </cell>
          <cell r="G660" t="str">
            <v>Salaries Worker's Comp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 t="str">
            <v>+++</v>
          </cell>
        </row>
        <row r="661">
          <cell r="A661" t="str">
            <v>100.11.00.240-5000.12</v>
          </cell>
          <cell r="B661" t="str">
            <v>100</v>
          </cell>
          <cell r="C661" t="str">
            <v>11</v>
          </cell>
          <cell r="D661" t="str">
            <v>00</v>
          </cell>
          <cell r="E661" t="str">
            <v>240</v>
          </cell>
          <cell r="F661" t="str">
            <v>5000.12</v>
          </cell>
          <cell r="G661" t="str">
            <v>Salaries Compensated Absences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 t="str">
            <v>+++</v>
          </cell>
        </row>
        <row r="662">
          <cell r="A662" t="str">
            <v>100.11.00.240-5000.99</v>
          </cell>
          <cell r="B662" t="str">
            <v>100</v>
          </cell>
          <cell r="C662" t="str">
            <v>11</v>
          </cell>
          <cell r="D662" t="str">
            <v>00</v>
          </cell>
          <cell r="E662" t="str">
            <v>240</v>
          </cell>
          <cell r="F662" t="str">
            <v>5000.99</v>
          </cell>
          <cell r="G662" t="str">
            <v>Salaries New Personnel Requests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 t="str">
            <v>+++</v>
          </cell>
        </row>
        <row r="663">
          <cell r="A663" t="str">
            <v>100.11.00.240-5100.00</v>
          </cell>
          <cell r="B663" t="str">
            <v>100</v>
          </cell>
          <cell r="C663" t="str">
            <v>11</v>
          </cell>
          <cell r="D663" t="str">
            <v>00</v>
          </cell>
          <cell r="E663" t="str">
            <v>240</v>
          </cell>
          <cell r="F663" t="str">
            <v>5100.00</v>
          </cell>
          <cell r="G663" t="str">
            <v>Benefits PERS Pool Liability</v>
          </cell>
          <cell r="H663">
            <v>29605</v>
          </cell>
          <cell r="I663">
            <v>0</v>
          </cell>
          <cell r="J663">
            <v>29605</v>
          </cell>
          <cell r="K663">
            <v>0</v>
          </cell>
          <cell r="L663">
            <v>0</v>
          </cell>
          <cell r="M663">
            <v>7286.12</v>
          </cell>
          <cell r="N663">
            <v>22318.880000000001</v>
          </cell>
          <cell r="O663">
            <v>0.25</v>
          </cell>
        </row>
        <row r="664">
          <cell r="A664" t="str">
            <v>100.11.00.240-5100.01</v>
          </cell>
          <cell r="B664" t="str">
            <v>100</v>
          </cell>
          <cell r="C664" t="str">
            <v>11</v>
          </cell>
          <cell r="D664" t="str">
            <v>00</v>
          </cell>
          <cell r="E664" t="str">
            <v>240</v>
          </cell>
          <cell r="F664" t="str">
            <v>5100.01</v>
          </cell>
          <cell r="G664" t="str">
            <v>Benefits Retirement</v>
          </cell>
          <cell r="H664">
            <v>435</v>
          </cell>
          <cell r="I664">
            <v>0</v>
          </cell>
          <cell r="J664">
            <v>435</v>
          </cell>
          <cell r="K664">
            <v>0</v>
          </cell>
          <cell r="L664">
            <v>0</v>
          </cell>
          <cell r="M664">
            <v>260.55</v>
          </cell>
          <cell r="N664">
            <v>174.45</v>
          </cell>
          <cell r="O664">
            <v>0.6</v>
          </cell>
        </row>
        <row r="665">
          <cell r="A665" t="str">
            <v>100.11.00.240-5100.02</v>
          </cell>
          <cell r="B665" t="str">
            <v>100</v>
          </cell>
          <cell r="C665" t="str">
            <v>11</v>
          </cell>
          <cell r="D665" t="str">
            <v>00</v>
          </cell>
          <cell r="E665" t="str">
            <v>240</v>
          </cell>
          <cell r="F665" t="str">
            <v>5100.02</v>
          </cell>
          <cell r="G665" t="str">
            <v>Benefits Health Insurance</v>
          </cell>
          <cell r="H665">
            <v>36400</v>
          </cell>
          <cell r="I665">
            <v>0</v>
          </cell>
          <cell r="J665">
            <v>36400</v>
          </cell>
          <cell r="K665">
            <v>0</v>
          </cell>
          <cell r="L665">
            <v>0</v>
          </cell>
          <cell r="M665">
            <v>7325.52</v>
          </cell>
          <cell r="N665">
            <v>29074.48</v>
          </cell>
          <cell r="O665">
            <v>0.2</v>
          </cell>
        </row>
        <row r="666">
          <cell r="A666" t="str">
            <v>100.11.00.240-5100.03</v>
          </cell>
          <cell r="B666" t="str">
            <v>100</v>
          </cell>
          <cell r="C666" t="str">
            <v>11</v>
          </cell>
          <cell r="D666" t="str">
            <v>00</v>
          </cell>
          <cell r="E666" t="str">
            <v>240</v>
          </cell>
          <cell r="F666" t="str">
            <v>5100.03</v>
          </cell>
          <cell r="G666" t="str">
            <v>Benefits Dental Insurance</v>
          </cell>
          <cell r="H666">
            <v>2990</v>
          </cell>
          <cell r="I666">
            <v>0</v>
          </cell>
          <cell r="J666">
            <v>2990</v>
          </cell>
          <cell r="K666">
            <v>0</v>
          </cell>
          <cell r="L666">
            <v>0</v>
          </cell>
          <cell r="M666">
            <v>608.9</v>
          </cell>
          <cell r="N666">
            <v>2381.1</v>
          </cell>
          <cell r="O666">
            <v>0.2</v>
          </cell>
        </row>
        <row r="667">
          <cell r="A667" t="str">
            <v>100.11.00.240-5100.04</v>
          </cell>
          <cell r="B667" t="str">
            <v>100</v>
          </cell>
          <cell r="C667" t="str">
            <v>11</v>
          </cell>
          <cell r="D667" t="str">
            <v>00</v>
          </cell>
          <cell r="E667" t="str">
            <v>240</v>
          </cell>
          <cell r="F667" t="str">
            <v>5100.04</v>
          </cell>
          <cell r="G667" t="str">
            <v>Benefits Vision Insurance</v>
          </cell>
          <cell r="H667">
            <v>425</v>
          </cell>
          <cell r="I667">
            <v>0</v>
          </cell>
          <cell r="J667">
            <v>425</v>
          </cell>
          <cell r="K667">
            <v>0</v>
          </cell>
          <cell r="L667">
            <v>0</v>
          </cell>
          <cell r="M667">
            <v>99.4</v>
          </cell>
          <cell r="N667">
            <v>325.60000000000002</v>
          </cell>
          <cell r="O667">
            <v>0.23</v>
          </cell>
        </row>
        <row r="668">
          <cell r="A668" t="str">
            <v>100.11.00.240-5100.05</v>
          </cell>
          <cell r="B668" t="str">
            <v>100</v>
          </cell>
          <cell r="C668" t="str">
            <v>11</v>
          </cell>
          <cell r="D668" t="str">
            <v>00</v>
          </cell>
          <cell r="E668" t="str">
            <v>240</v>
          </cell>
          <cell r="F668" t="str">
            <v>5100.05</v>
          </cell>
          <cell r="G668" t="str">
            <v>Benefits Life Insurance</v>
          </cell>
          <cell r="H668">
            <v>50</v>
          </cell>
          <cell r="I668">
            <v>0</v>
          </cell>
          <cell r="J668">
            <v>50</v>
          </cell>
          <cell r="K668">
            <v>0</v>
          </cell>
          <cell r="L668">
            <v>0</v>
          </cell>
          <cell r="M668">
            <v>9.48</v>
          </cell>
          <cell r="N668">
            <v>40.520000000000003</v>
          </cell>
          <cell r="O668">
            <v>0.19</v>
          </cell>
        </row>
        <row r="669">
          <cell r="A669" t="str">
            <v>100.11.00.240-5100.06</v>
          </cell>
          <cell r="B669" t="str">
            <v>100</v>
          </cell>
          <cell r="C669" t="str">
            <v>11</v>
          </cell>
          <cell r="D669" t="str">
            <v>00</v>
          </cell>
          <cell r="E669" t="str">
            <v>240</v>
          </cell>
          <cell r="F669" t="str">
            <v>5100.06</v>
          </cell>
          <cell r="G669" t="str">
            <v>Benefits Worker's Comp</v>
          </cell>
          <cell r="H669">
            <v>5090</v>
          </cell>
          <cell r="I669">
            <v>0</v>
          </cell>
          <cell r="J669">
            <v>5090</v>
          </cell>
          <cell r="K669">
            <v>0</v>
          </cell>
          <cell r="L669">
            <v>0</v>
          </cell>
          <cell r="M669">
            <v>0</v>
          </cell>
          <cell r="N669">
            <v>5090</v>
          </cell>
          <cell r="O669">
            <v>0</v>
          </cell>
        </row>
        <row r="670">
          <cell r="A670" t="str">
            <v>100.11.00.240-5100.07</v>
          </cell>
          <cell r="B670" t="str">
            <v>100</v>
          </cell>
          <cell r="C670" t="str">
            <v>11</v>
          </cell>
          <cell r="D670" t="str">
            <v>00</v>
          </cell>
          <cell r="E670" t="str">
            <v>240</v>
          </cell>
          <cell r="F670" t="str">
            <v>5100.07</v>
          </cell>
          <cell r="G670" t="str">
            <v>Benefits Long Term Disability</v>
          </cell>
          <cell r="H670">
            <v>360</v>
          </cell>
          <cell r="I670">
            <v>0</v>
          </cell>
          <cell r="J670">
            <v>360</v>
          </cell>
          <cell r="K670">
            <v>0</v>
          </cell>
          <cell r="L670">
            <v>0</v>
          </cell>
          <cell r="M670">
            <v>57.81</v>
          </cell>
          <cell r="N670">
            <v>302.19</v>
          </cell>
          <cell r="O670">
            <v>0.16</v>
          </cell>
        </row>
        <row r="671">
          <cell r="A671" t="str">
            <v>100.11.00.240-5100.08</v>
          </cell>
          <cell r="B671" t="str">
            <v>100</v>
          </cell>
          <cell r="C671" t="str">
            <v>11</v>
          </cell>
          <cell r="D671" t="str">
            <v>00</v>
          </cell>
          <cell r="E671" t="str">
            <v>240</v>
          </cell>
          <cell r="F671" t="str">
            <v>5100.08</v>
          </cell>
          <cell r="G671" t="str">
            <v>Benefits Deferred Compensation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1387.21</v>
          </cell>
          <cell r="N671">
            <v>-1387.21</v>
          </cell>
          <cell r="O671" t="str">
            <v>+++</v>
          </cell>
        </row>
        <row r="672">
          <cell r="A672" t="str">
            <v>100.11.00.240-5100.09</v>
          </cell>
          <cell r="B672" t="str">
            <v>100</v>
          </cell>
          <cell r="C672" t="str">
            <v>11</v>
          </cell>
          <cell r="D672" t="str">
            <v>00</v>
          </cell>
          <cell r="E672" t="str">
            <v>240</v>
          </cell>
          <cell r="F672" t="str">
            <v>5100.09</v>
          </cell>
          <cell r="G672" t="str">
            <v>Benefits Unemployment Insurance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 t="str">
            <v>+++</v>
          </cell>
        </row>
        <row r="673">
          <cell r="A673" t="str">
            <v>100.11.00.240-5100.10</v>
          </cell>
          <cell r="B673" t="str">
            <v>100</v>
          </cell>
          <cell r="C673" t="str">
            <v>11</v>
          </cell>
          <cell r="D673" t="str">
            <v>00</v>
          </cell>
          <cell r="E673" t="str">
            <v>240</v>
          </cell>
          <cell r="F673" t="str">
            <v>5100.10</v>
          </cell>
          <cell r="G673" t="str">
            <v>Benefits Uniform Allowance</v>
          </cell>
          <cell r="H673">
            <v>1500</v>
          </cell>
          <cell r="I673">
            <v>0</v>
          </cell>
          <cell r="J673">
            <v>1500</v>
          </cell>
          <cell r="K673">
            <v>0</v>
          </cell>
          <cell r="L673">
            <v>0</v>
          </cell>
          <cell r="M673">
            <v>0</v>
          </cell>
          <cell r="N673">
            <v>1500</v>
          </cell>
          <cell r="O673">
            <v>0</v>
          </cell>
        </row>
        <row r="674">
          <cell r="A674" t="str">
            <v>100.11.00.240-5100.11</v>
          </cell>
          <cell r="B674" t="str">
            <v>100</v>
          </cell>
          <cell r="C674" t="str">
            <v>11</v>
          </cell>
          <cell r="D674" t="str">
            <v>00</v>
          </cell>
          <cell r="E674" t="str">
            <v>240</v>
          </cell>
          <cell r="F674" t="str">
            <v>5100.11</v>
          </cell>
          <cell r="G674" t="str">
            <v>Benefits Medicare</v>
          </cell>
          <cell r="H674">
            <v>2745</v>
          </cell>
          <cell r="I674">
            <v>0</v>
          </cell>
          <cell r="J674">
            <v>2745</v>
          </cell>
          <cell r="K674">
            <v>0</v>
          </cell>
          <cell r="L674">
            <v>0</v>
          </cell>
          <cell r="M674">
            <v>663.52</v>
          </cell>
          <cell r="N674">
            <v>2081.48</v>
          </cell>
          <cell r="O674">
            <v>0.24</v>
          </cell>
        </row>
        <row r="675">
          <cell r="A675" t="str">
            <v>100.11.00.240-5100.12</v>
          </cell>
          <cell r="B675" t="str">
            <v>100</v>
          </cell>
          <cell r="C675" t="str">
            <v>11</v>
          </cell>
          <cell r="D675" t="str">
            <v>00</v>
          </cell>
          <cell r="E675" t="str">
            <v>240</v>
          </cell>
          <cell r="F675" t="str">
            <v>5100.12</v>
          </cell>
          <cell r="G675" t="str">
            <v>Benefits Annual Physical Exam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 t="str">
            <v>+++</v>
          </cell>
        </row>
        <row r="676">
          <cell r="A676" t="str">
            <v>100.11.00.240-5100.13</v>
          </cell>
          <cell r="B676" t="str">
            <v>100</v>
          </cell>
          <cell r="C676" t="str">
            <v>11</v>
          </cell>
          <cell r="D676" t="str">
            <v>00</v>
          </cell>
          <cell r="E676" t="str">
            <v>240</v>
          </cell>
          <cell r="F676" t="str">
            <v>5100.13</v>
          </cell>
          <cell r="G676" t="str">
            <v>Benefits Employee Assistance Program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 t="str">
            <v>+++</v>
          </cell>
        </row>
        <row r="677">
          <cell r="A677" t="str">
            <v>100.11.00.240-5100.17</v>
          </cell>
          <cell r="B677" t="str">
            <v>100</v>
          </cell>
          <cell r="C677" t="str">
            <v>11</v>
          </cell>
          <cell r="D677" t="str">
            <v>00</v>
          </cell>
          <cell r="E677" t="str">
            <v>240</v>
          </cell>
          <cell r="F677" t="str">
            <v>5100.17</v>
          </cell>
          <cell r="G677" t="str">
            <v>Benefits Other Post Employment Benefits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 t="str">
            <v>+++</v>
          </cell>
        </row>
        <row r="678">
          <cell r="A678" t="str">
            <v>100.11.00.240-6000.01</v>
          </cell>
          <cell r="B678" t="str">
            <v>100</v>
          </cell>
          <cell r="C678" t="str">
            <v>11</v>
          </cell>
          <cell r="D678" t="str">
            <v>00</v>
          </cell>
          <cell r="E678" t="str">
            <v>240</v>
          </cell>
          <cell r="F678" t="str">
            <v>6000.01</v>
          </cell>
          <cell r="G678" t="str">
            <v>Professional Services General</v>
          </cell>
          <cell r="H678">
            <v>3250</v>
          </cell>
          <cell r="I678">
            <v>0</v>
          </cell>
          <cell r="J678">
            <v>3250</v>
          </cell>
          <cell r="K678">
            <v>0</v>
          </cell>
          <cell r="L678">
            <v>0</v>
          </cell>
          <cell r="M678">
            <v>54.13</v>
          </cell>
          <cell r="N678">
            <v>3195.87</v>
          </cell>
          <cell r="O678">
            <v>0.02</v>
          </cell>
        </row>
        <row r="679">
          <cell r="A679" t="str">
            <v>100.11.00.240-6000.04</v>
          </cell>
          <cell r="B679" t="str">
            <v>100</v>
          </cell>
          <cell r="C679" t="str">
            <v>11</v>
          </cell>
          <cell r="D679" t="str">
            <v>00</v>
          </cell>
          <cell r="E679" t="str">
            <v>240</v>
          </cell>
          <cell r="F679" t="str">
            <v>6000.04</v>
          </cell>
          <cell r="G679" t="str">
            <v>Professional Services Forensic Testing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 t="str">
            <v>+++</v>
          </cell>
        </row>
        <row r="680">
          <cell r="A680" t="str">
            <v>100.11.00.240-6000.20</v>
          </cell>
          <cell r="B680" t="str">
            <v>100</v>
          </cell>
          <cell r="C680" t="str">
            <v>11</v>
          </cell>
          <cell r="D680" t="str">
            <v>00</v>
          </cell>
          <cell r="E680" t="str">
            <v>240</v>
          </cell>
          <cell r="F680" t="str">
            <v>6000.20</v>
          </cell>
          <cell r="G680" t="str">
            <v>Professional Services Booking Fees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 t="str">
            <v>+++</v>
          </cell>
        </row>
        <row r="681">
          <cell r="A681" t="str">
            <v>100.11.00.240-6200.01</v>
          </cell>
          <cell r="B681" t="str">
            <v>100</v>
          </cell>
          <cell r="C681" t="str">
            <v>11</v>
          </cell>
          <cell r="D681" t="str">
            <v>00</v>
          </cell>
          <cell r="E681" t="str">
            <v>240</v>
          </cell>
          <cell r="F681" t="str">
            <v>6200.01</v>
          </cell>
          <cell r="G681" t="str">
            <v>Supplies Office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 t="str">
            <v>+++</v>
          </cell>
        </row>
        <row r="682">
          <cell r="A682" t="str">
            <v>100.11.00.240-6200.02</v>
          </cell>
          <cell r="B682" t="str">
            <v>100</v>
          </cell>
          <cell r="C682" t="str">
            <v>11</v>
          </cell>
          <cell r="D682" t="str">
            <v>00</v>
          </cell>
          <cell r="E682" t="str">
            <v>240</v>
          </cell>
          <cell r="F682" t="str">
            <v>6200.02</v>
          </cell>
          <cell r="G682" t="str">
            <v>Supplies Special Department</v>
          </cell>
          <cell r="H682">
            <v>8000</v>
          </cell>
          <cell r="I682">
            <v>0</v>
          </cell>
          <cell r="J682">
            <v>8000</v>
          </cell>
          <cell r="K682">
            <v>0</v>
          </cell>
          <cell r="L682">
            <v>0</v>
          </cell>
          <cell r="M682">
            <v>151.85</v>
          </cell>
          <cell r="N682">
            <v>7848.15</v>
          </cell>
          <cell r="O682">
            <v>0.02</v>
          </cell>
        </row>
        <row r="683">
          <cell r="A683" t="str">
            <v>100.11.00.240-6200.08</v>
          </cell>
          <cell r="B683" t="str">
            <v>100</v>
          </cell>
          <cell r="C683" t="str">
            <v>11</v>
          </cell>
          <cell r="D683" t="str">
            <v>00</v>
          </cell>
          <cell r="E683" t="str">
            <v>240</v>
          </cell>
          <cell r="F683" t="str">
            <v>6200.08</v>
          </cell>
          <cell r="G683" t="str">
            <v>Supplies Uniforms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 t="str">
            <v>+++</v>
          </cell>
        </row>
        <row r="684">
          <cell r="A684" t="str">
            <v>100.11.00.240-6210.01</v>
          </cell>
          <cell r="B684" t="str">
            <v>100</v>
          </cell>
          <cell r="C684" t="str">
            <v>11</v>
          </cell>
          <cell r="D684" t="str">
            <v>00</v>
          </cell>
          <cell r="E684" t="str">
            <v>240</v>
          </cell>
          <cell r="F684" t="str">
            <v>6210.01</v>
          </cell>
          <cell r="G684" t="str">
            <v>Supplies-Police Crime Prevention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 t="str">
            <v>+++</v>
          </cell>
        </row>
        <row r="685">
          <cell r="A685" t="str">
            <v>100.11.00.240-6400.01</v>
          </cell>
          <cell r="B685" t="str">
            <v>100</v>
          </cell>
          <cell r="C685" t="str">
            <v>11</v>
          </cell>
          <cell r="D685" t="str">
            <v>00</v>
          </cell>
          <cell r="E685" t="str">
            <v>240</v>
          </cell>
          <cell r="F685" t="str">
            <v>6400.01</v>
          </cell>
          <cell r="G685" t="str">
            <v>Repairs &amp; Maintenance Building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 t="str">
            <v>+++</v>
          </cell>
        </row>
        <row r="686">
          <cell r="A686" t="str">
            <v>100.11.00.240-6400.02</v>
          </cell>
          <cell r="B686" t="str">
            <v>100</v>
          </cell>
          <cell r="C686" t="str">
            <v>11</v>
          </cell>
          <cell r="D686" t="str">
            <v>00</v>
          </cell>
          <cell r="E686" t="str">
            <v>240</v>
          </cell>
          <cell r="F686" t="str">
            <v>6400.02</v>
          </cell>
          <cell r="G686" t="str">
            <v>Repairs &amp; Maintenance Minor Equipment/Other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 t="str">
            <v>+++</v>
          </cell>
        </row>
        <row r="687">
          <cell r="A687" t="str">
            <v>100.11.00.240-6400.03</v>
          </cell>
          <cell r="B687" t="str">
            <v>100</v>
          </cell>
          <cell r="C687" t="str">
            <v>11</v>
          </cell>
          <cell r="D687" t="str">
            <v>00</v>
          </cell>
          <cell r="E687" t="str">
            <v>240</v>
          </cell>
          <cell r="F687" t="str">
            <v>6400.03</v>
          </cell>
          <cell r="G687" t="str">
            <v>Repairs &amp; Maintenance Major Repair &amp; Contingency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 t="str">
            <v>+++</v>
          </cell>
        </row>
        <row r="688">
          <cell r="A688" t="str">
            <v>100.11.00.240-6600.04</v>
          </cell>
          <cell r="B688" t="str">
            <v>100</v>
          </cell>
          <cell r="C688" t="str">
            <v>11</v>
          </cell>
          <cell r="D688" t="str">
            <v>00</v>
          </cell>
          <cell r="E688" t="str">
            <v>240</v>
          </cell>
          <cell r="F688" t="str">
            <v>6600.04</v>
          </cell>
          <cell r="G688" t="str">
            <v>Administrative Expenses Training/Conferences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 t="str">
            <v>+++</v>
          </cell>
        </row>
        <row r="689">
          <cell r="A689" t="str">
            <v>100.11.00.240-6600.07</v>
          </cell>
          <cell r="B689" t="str">
            <v>100</v>
          </cell>
          <cell r="C689" t="str">
            <v>11</v>
          </cell>
          <cell r="D689" t="str">
            <v>00</v>
          </cell>
          <cell r="E689" t="str">
            <v>240</v>
          </cell>
          <cell r="F689" t="str">
            <v>6600.07</v>
          </cell>
          <cell r="G689" t="str">
            <v>Administrative Expenses Employee Recruitment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 t="str">
            <v>+++</v>
          </cell>
        </row>
        <row r="690">
          <cell r="A690" t="str">
            <v>100.11.00.250-5000.01</v>
          </cell>
          <cell r="B690" t="str">
            <v>100</v>
          </cell>
          <cell r="C690" t="str">
            <v>11</v>
          </cell>
          <cell r="D690" t="str">
            <v>00</v>
          </cell>
          <cell r="E690" t="str">
            <v>250</v>
          </cell>
          <cell r="F690" t="str">
            <v>5000.01</v>
          </cell>
          <cell r="G690" t="str">
            <v>Salaries Regular</v>
          </cell>
          <cell r="H690">
            <v>174719</v>
          </cell>
          <cell r="I690">
            <v>0</v>
          </cell>
          <cell r="J690">
            <v>174719</v>
          </cell>
          <cell r="K690">
            <v>0</v>
          </cell>
          <cell r="L690">
            <v>0</v>
          </cell>
          <cell r="M690">
            <v>35108.69</v>
          </cell>
          <cell r="N690">
            <v>139610.31</v>
          </cell>
          <cell r="O690">
            <v>0.2</v>
          </cell>
        </row>
        <row r="691">
          <cell r="A691" t="str">
            <v>100.11.00.250-5000.02</v>
          </cell>
          <cell r="B691" t="str">
            <v>100</v>
          </cell>
          <cell r="C691" t="str">
            <v>11</v>
          </cell>
          <cell r="D691" t="str">
            <v>00</v>
          </cell>
          <cell r="E691" t="str">
            <v>250</v>
          </cell>
          <cell r="F691" t="str">
            <v>5000.02</v>
          </cell>
          <cell r="G691" t="str">
            <v>Salaries Part Time</v>
          </cell>
          <cell r="H691">
            <v>18400</v>
          </cell>
          <cell r="I691">
            <v>0</v>
          </cell>
          <cell r="J691">
            <v>18400</v>
          </cell>
          <cell r="K691">
            <v>0</v>
          </cell>
          <cell r="L691">
            <v>0</v>
          </cell>
          <cell r="M691">
            <v>5297.2</v>
          </cell>
          <cell r="N691">
            <v>13102.8</v>
          </cell>
          <cell r="O691">
            <v>0.28999999999999998</v>
          </cell>
        </row>
        <row r="692">
          <cell r="A692" t="str">
            <v>100.11.00.250-5000.03</v>
          </cell>
          <cell r="B692" t="str">
            <v>100</v>
          </cell>
          <cell r="C692" t="str">
            <v>11</v>
          </cell>
          <cell r="D692" t="str">
            <v>00</v>
          </cell>
          <cell r="E692" t="str">
            <v>250</v>
          </cell>
          <cell r="F692" t="str">
            <v>5000.03</v>
          </cell>
          <cell r="G692" t="str">
            <v>Salaries Overtime</v>
          </cell>
          <cell r="H692">
            <v>1030</v>
          </cell>
          <cell r="I692">
            <v>0</v>
          </cell>
          <cell r="J692">
            <v>1030</v>
          </cell>
          <cell r="K692">
            <v>0</v>
          </cell>
          <cell r="L692">
            <v>0</v>
          </cell>
          <cell r="M692">
            <v>0</v>
          </cell>
          <cell r="N692">
            <v>1030</v>
          </cell>
          <cell r="O692">
            <v>0</v>
          </cell>
        </row>
        <row r="693">
          <cell r="A693" t="str">
            <v>100.11.00.250-5000.04</v>
          </cell>
          <cell r="B693" t="str">
            <v>100</v>
          </cell>
          <cell r="C693" t="str">
            <v>11</v>
          </cell>
          <cell r="D693" t="str">
            <v>00</v>
          </cell>
          <cell r="E693" t="str">
            <v>250</v>
          </cell>
          <cell r="F693" t="str">
            <v>5000.04</v>
          </cell>
          <cell r="G693" t="str">
            <v>Salaries Holiday Pay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 t="str">
            <v>+++</v>
          </cell>
        </row>
        <row r="694">
          <cell r="A694" t="str">
            <v>100.11.00.250-5000.06</v>
          </cell>
          <cell r="B694" t="str">
            <v>100</v>
          </cell>
          <cell r="C694" t="str">
            <v>11</v>
          </cell>
          <cell r="D694" t="str">
            <v>00</v>
          </cell>
          <cell r="E694" t="str">
            <v>250</v>
          </cell>
          <cell r="F694" t="str">
            <v>5000.06</v>
          </cell>
          <cell r="G694" t="str">
            <v>Salaries Out of Class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 t="str">
            <v>+++</v>
          </cell>
        </row>
        <row r="695">
          <cell r="A695" t="str">
            <v>100.11.00.250-5000.07</v>
          </cell>
          <cell r="B695" t="str">
            <v>100</v>
          </cell>
          <cell r="C695" t="str">
            <v>11</v>
          </cell>
          <cell r="D695" t="str">
            <v>00</v>
          </cell>
          <cell r="E695" t="str">
            <v>250</v>
          </cell>
          <cell r="F695" t="str">
            <v>5000.07</v>
          </cell>
          <cell r="G695" t="str">
            <v>Salaries Admin Leave Pay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 t="str">
            <v>+++</v>
          </cell>
        </row>
        <row r="696">
          <cell r="A696" t="str">
            <v>100.11.00.250-5000.08</v>
          </cell>
          <cell r="B696" t="str">
            <v>100</v>
          </cell>
          <cell r="C696" t="str">
            <v>11</v>
          </cell>
          <cell r="D696" t="str">
            <v>00</v>
          </cell>
          <cell r="E696" t="str">
            <v>250</v>
          </cell>
          <cell r="F696" t="str">
            <v>5000.08</v>
          </cell>
          <cell r="G696" t="str">
            <v>Salaries Longevity Pay</v>
          </cell>
          <cell r="H696">
            <v>1356</v>
          </cell>
          <cell r="I696">
            <v>0</v>
          </cell>
          <cell r="J696">
            <v>1356</v>
          </cell>
          <cell r="K696">
            <v>0</v>
          </cell>
          <cell r="L696">
            <v>0</v>
          </cell>
          <cell r="M696">
            <v>0</v>
          </cell>
          <cell r="N696">
            <v>1356</v>
          </cell>
          <cell r="O696">
            <v>0</v>
          </cell>
        </row>
        <row r="697">
          <cell r="A697" t="str">
            <v>100.11.00.250-5000.10</v>
          </cell>
          <cell r="B697" t="str">
            <v>100</v>
          </cell>
          <cell r="C697" t="str">
            <v>11</v>
          </cell>
          <cell r="D697" t="str">
            <v>00</v>
          </cell>
          <cell r="E697" t="str">
            <v>250</v>
          </cell>
          <cell r="F697" t="str">
            <v>5000.10</v>
          </cell>
          <cell r="G697" t="str">
            <v>Salaries Furloughs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 t="str">
            <v>+++</v>
          </cell>
        </row>
        <row r="698">
          <cell r="A698" t="str">
            <v>100.11.00.250-5000.11</v>
          </cell>
          <cell r="B698" t="str">
            <v>100</v>
          </cell>
          <cell r="C698" t="str">
            <v>11</v>
          </cell>
          <cell r="D698" t="str">
            <v>00</v>
          </cell>
          <cell r="E698" t="str">
            <v>250</v>
          </cell>
          <cell r="F698" t="str">
            <v>5000.11</v>
          </cell>
          <cell r="G698" t="str">
            <v>Salaries Worker's Comp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 t="str">
            <v>+++</v>
          </cell>
        </row>
        <row r="699">
          <cell r="A699" t="str">
            <v>100.11.00.250-5000.12</v>
          </cell>
          <cell r="B699" t="str">
            <v>100</v>
          </cell>
          <cell r="C699" t="str">
            <v>11</v>
          </cell>
          <cell r="D699" t="str">
            <v>00</v>
          </cell>
          <cell r="E699" t="str">
            <v>250</v>
          </cell>
          <cell r="F699" t="str">
            <v>5000.12</v>
          </cell>
          <cell r="G699" t="str">
            <v>Salaries Compensated Absences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 t="str">
            <v>+++</v>
          </cell>
        </row>
        <row r="700">
          <cell r="A700" t="str">
            <v>100.11.00.250-5000.99</v>
          </cell>
          <cell r="B700" t="str">
            <v>100</v>
          </cell>
          <cell r="C700" t="str">
            <v>11</v>
          </cell>
          <cell r="D700" t="str">
            <v>00</v>
          </cell>
          <cell r="E700" t="str">
            <v>250</v>
          </cell>
          <cell r="F700" t="str">
            <v>5000.99</v>
          </cell>
          <cell r="G700" t="str">
            <v>Salaries New Personnel Requests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 t="str">
            <v>+++</v>
          </cell>
        </row>
        <row r="701">
          <cell r="A701" t="str">
            <v>100.11.00.250-5100.00</v>
          </cell>
          <cell r="B701" t="str">
            <v>100</v>
          </cell>
          <cell r="C701" t="str">
            <v>11</v>
          </cell>
          <cell r="D701" t="str">
            <v>00</v>
          </cell>
          <cell r="E701" t="str">
            <v>250</v>
          </cell>
          <cell r="F701" t="str">
            <v>5100.00</v>
          </cell>
          <cell r="G701" t="str">
            <v>Benefits PERS Pool Liability</v>
          </cell>
          <cell r="H701">
            <v>37905</v>
          </cell>
          <cell r="I701">
            <v>0</v>
          </cell>
          <cell r="J701">
            <v>37905</v>
          </cell>
          <cell r="K701">
            <v>0</v>
          </cell>
          <cell r="L701">
            <v>0</v>
          </cell>
          <cell r="M701">
            <v>7304.64</v>
          </cell>
          <cell r="N701">
            <v>30600.36</v>
          </cell>
          <cell r="O701">
            <v>0.19</v>
          </cell>
        </row>
        <row r="702">
          <cell r="A702" t="str">
            <v>100.11.00.250-5100.01</v>
          </cell>
          <cell r="B702" t="str">
            <v>100</v>
          </cell>
          <cell r="C702" t="str">
            <v>11</v>
          </cell>
          <cell r="D702" t="str">
            <v>00</v>
          </cell>
          <cell r="E702" t="str">
            <v>250</v>
          </cell>
          <cell r="F702" t="str">
            <v>5100.01</v>
          </cell>
          <cell r="G702" t="str">
            <v>Benefits Retirement</v>
          </cell>
          <cell r="H702">
            <v>7680</v>
          </cell>
          <cell r="I702">
            <v>0</v>
          </cell>
          <cell r="J702">
            <v>7680</v>
          </cell>
          <cell r="K702">
            <v>0</v>
          </cell>
          <cell r="L702">
            <v>0</v>
          </cell>
          <cell r="M702">
            <v>2053.67</v>
          </cell>
          <cell r="N702">
            <v>5626.33</v>
          </cell>
          <cell r="O702">
            <v>0.27</v>
          </cell>
        </row>
        <row r="703">
          <cell r="A703" t="str">
            <v>100.11.00.250-5100.02</v>
          </cell>
          <cell r="B703" t="str">
            <v>100</v>
          </cell>
          <cell r="C703" t="str">
            <v>11</v>
          </cell>
          <cell r="D703" t="str">
            <v>00</v>
          </cell>
          <cell r="E703" t="str">
            <v>250</v>
          </cell>
          <cell r="F703" t="str">
            <v>5100.02</v>
          </cell>
          <cell r="G703" t="str">
            <v>Benefits Health Insurance</v>
          </cell>
          <cell r="H703">
            <v>14365</v>
          </cell>
          <cell r="I703">
            <v>0</v>
          </cell>
          <cell r="J703">
            <v>14365</v>
          </cell>
          <cell r="K703">
            <v>0</v>
          </cell>
          <cell r="L703">
            <v>0</v>
          </cell>
          <cell r="M703">
            <v>1540</v>
          </cell>
          <cell r="N703">
            <v>12825</v>
          </cell>
          <cell r="O703">
            <v>0.11</v>
          </cell>
        </row>
        <row r="704">
          <cell r="A704" t="str">
            <v>100.11.00.250-5100.03</v>
          </cell>
          <cell r="B704" t="str">
            <v>100</v>
          </cell>
          <cell r="C704" t="str">
            <v>11</v>
          </cell>
          <cell r="D704" t="str">
            <v>00</v>
          </cell>
          <cell r="E704" t="str">
            <v>250</v>
          </cell>
          <cell r="F704" t="str">
            <v>5100.03</v>
          </cell>
          <cell r="G704" t="str">
            <v>Benefits Dental Insurance</v>
          </cell>
          <cell r="H704">
            <v>1045</v>
          </cell>
          <cell r="I704">
            <v>0</v>
          </cell>
          <cell r="J704">
            <v>1045</v>
          </cell>
          <cell r="K704">
            <v>0</v>
          </cell>
          <cell r="L704">
            <v>0</v>
          </cell>
          <cell r="M704">
            <v>410.38</v>
          </cell>
          <cell r="N704">
            <v>634.62</v>
          </cell>
          <cell r="O704">
            <v>0.39</v>
          </cell>
        </row>
        <row r="705">
          <cell r="A705" t="str">
            <v>100.11.00.250-5100.04</v>
          </cell>
          <cell r="B705" t="str">
            <v>100</v>
          </cell>
          <cell r="C705" t="str">
            <v>11</v>
          </cell>
          <cell r="D705" t="str">
            <v>00</v>
          </cell>
          <cell r="E705" t="str">
            <v>250</v>
          </cell>
          <cell r="F705" t="str">
            <v>5100.04</v>
          </cell>
          <cell r="G705" t="str">
            <v>Benefits Vision Insurance</v>
          </cell>
          <cell r="H705">
            <v>205</v>
          </cell>
          <cell r="I705">
            <v>0</v>
          </cell>
          <cell r="J705">
            <v>205</v>
          </cell>
          <cell r="K705">
            <v>0</v>
          </cell>
          <cell r="L705">
            <v>0</v>
          </cell>
          <cell r="M705">
            <v>66.98</v>
          </cell>
          <cell r="N705">
            <v>138.02000000000001</v>
          </cell>
          <cell r="O705">
            <v>0.33</v>
          </cell>
        </row>
        <row r="706">
          <cell r="A706" t="str">
            <v>100.11.00.250-5100.05</v>
          </cell>
          <cell r="B706" t="str">
            <v>100</v>
          </cell>
          <cell r="C706" t="str">
            <v>11</v>
          </cell>
          <cell r="D706" t="str">
            <v>00</v>
          </cell>
          <cell r="E706" t="str">
            <v>250</v>
          </cell>
          <cell r="F706" t="str">
            <v>5100.05</v>
          </cell>
          <cell r="G706" t="str">
            <v>Benefits Life Insurance</v>
          </cell>
          <cell r="H706">
            <v>230</v>
          </cell>
          <cell r="I706">
            <v>0</v>
          </cell>
          <cell r="J706">
            <v>230</v>
          </cell>
          <cell r="K706">
            <v>0</v>
          </cell>
          <cell r="L706">
            <v>0</v>
          </cell>
          <cell r="M706">
            <v>49.35</v>
          </cell>
          <cell r="N706">
            <v>180.65</v>
          </cell>
          <cell r="O706">
            <v>0.21</v>
          </cell>
        </row>
        <row r="707">
          <cell r="A707" t="str">
            <v>100.11.00.250-5100.06</v>
          </cell>
          <cell r="B707" t="str">
            <v>100</v>
          </cell>
          <cell r="C707" t="str">
            <v>11</v>
          </cell>
          <cell r="D707" t="str">
            <v>00</v>
          </cell>
          <cell r="E707" t="str">
            <v>250</v>
          </cell>
          <cell r="F707" t="str">
            <v>5100.06</v>
          </cell>
          <cell r="G707" t="str">
            <v>Benefits Worker's Comp</v>
          </cell>
          <cell r="H707">
            <v>4950</v>
          </cell>
          <cell r="I707">
            <v>0</v>
          </cell>
          <cell r="J707">
            <v>4950</v>
          </cell>
          <cell r="K707">
            <v>0</v>
          </cell>
          <cell r="L707">
            <v>0</v>
          </cell>
          <cell r="M707">
            <v>0</v>
          </cell>
          <cell r="N707">
            <v>4950</v>
          </cell>
          <cell r="O707">
            <v>0</v>
          </cell>
        </row>
        <row r="708">
          <cell r="A708" t="str">
            <v>100.11.00.250-5100.07</v>
          </cell>
          <cell r="B708" t="str">
            <v>100</v>
          </cell>
          <cell r="C708" t="str">
            <v>11</v>
          </cell>
          <cell r="D708" t="str">
            <v>00</v>
          </cell>
          <cell r="E708" t="str">
            <v>250</v>
          </cell>
          <cell r="F708" t="str">
            <v>5100.07</v>
          </cell>
          <cell r="G708" t="str">
            <v>Benefits Long Term Disability</v>
          </cell>
          <cell r="H708">
            <v>790</v>
          </cell>
          <cell r="I708">
            <v>0</v>
          </cell>
          <cell r="J708">
            <v>790</v>
          </cell>
          <cell r="K708">
            <v>0</v>
          </cell>
          <cell r="L708">
            <v>0</v>
          </cell>
          <cell r="M708">
            <v>130.29</v>
          </cell>
          <cell r="N708">
            <v>659.71</v>
          </cell>
          <cell r="O708">
            <v>0.16</v>
          </cell>
        </row>
        <row r="709">
          <cell r="A709" t="str">
            <v>100.11.00.250-5100.08</v>
          </cell>
          <cell r="B709" t="str">
            <v>100</v>
          </cell>
          <cell r="C709" t="str">
            <v>11</v>
          </cell>
          <cell r="D709" t="str">
            <v>00</v>
          </cell>
          <cell r="E709" t="str">
            <v>250</v>
          </cell>
          <cell r="F709" t="str">
            <v>5100.08</v>
          </cell>
          <cell r="G709" t="str">
            <v>Benefits Deferred Compensation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1448.47</v>
          </cell>
          <cell r="N709">
            <v>-1448.47</v>
          </cell>
          <cell r="O709" t="str">
            <v>+++</v>
          </cell>
        </row>
        <row r="710">
          <cell r="A710" t="str">
            <v>100.11.00.250-5100.09</v>
          </cell>
          <cell r="B710" t="str">
            <v>100</v>
          </cell>
          <cell r="C710" t="str">
            <v>11</v>
          </cell>
          <cell r="D710" t="str">
            <v>00</v>
          </cell>
          <cell r="E710" t="str">
            <v>250</v>
          </cell>
          <cell r="F710" t="str">
            <v>5100.09</v>
          </cell>
          <cell r="G710" t="str">
            <v>Benefits Unemployment Insurance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 t="str">
            <v>+++</v>
          </cell>
        </row>
        <row r="711">
          <cell r="A711" t="str">
            <v>100.11.00.250-5100.10</v>
          </cell>
          <cell r="B711" t="str">
            <v>100</v>
          </cell>
          <cell r="C711" t="str">
            <v>11</v>
          </cell>
          <cell r="D711" t="str">
            <v>00</v>
          </cell>
          <cell r="E711" t="str">
            <v>250</v>
          </cell>
          <cell r="F711" t="str">
            <v>5100.10</v>
          </cell>
          <cell r="G711" t="str">
            <v>Benefits Uniform Allowance</v>
          </cell>
          <cell r="H711">
            <v>1540</v>
          </cell>
          <cell r="I711">
            <v>0</v>
          </cell>
          <cell r="J711">
            <v>1540</v>
          </cell>
          <cell r="K711">
            <v>0</v>
          </cell>
          <cell r="L711">
            <v>0</v>
          </cell>
          <cell r="M711">
            <v>0</v>
          </cell>
          <cell r="N711">
            <v>1540</v>
          </cell>
          <cell r="O711">
            <v>0</v>
          </cell>
        </row>
        <row r="712">
          <cell r="A712" t="str">
            <v>100.11.00.250-5100.11</v>
          </cell>
          <cell r="B712" t="str">
            <v>100</v>
          </cell>
          <cell r="C712" t="str">
            <v>11</v>
          </cell>
          <cell r="D712" t="str">
            <v>00</v>
          </cell>
          <cell r="E712" t="str">
            <v>250</v>
          </cell>
          <cell r="F712" t="str">
            <v>5100.11</v>
          </cell>
          <cell r="G712" t="str">
            <v>Benefits Medicare</v>
          </cell>
          <cell r="H712">
            <v>2830</v>
          </cell>
          <cell r="I712">
            <v>0</v>
          </cell>
          <cell r="J712">
            <v>2830</v>
          </cell>
          <cell r="K712">
            <v>0</v>
          </cell>
          <cell r="L712">
            <v>0</v>
          </cell>
          <cell r="M712">
            <v>608.55999999999995</v>
          </cell>
          <cell r="N712">
            <v>2221.44</v>
          </cell>
          <cell r="O712">
            <v>0.22</v>
          </cell>
        </row>
        <row r="713">
          <cell r="A713" t="str">
            <v>100.11.00.250-5100.12</v>
          </cell>
          <cell r="B713" t="str">
            <v>100</v>
          </cell>
          <cell r="C713" t="str">
            <v>11</v>
          </cell>
          <cell r="D713" t="str">
            <v>00</v>
          </cell>
          <cell r="E713" t="str">
            <v>250</v>
          </cell>
          <cell r="F713" t="str">
            <v>5100.12</v>
          </cell>
          <cell r="G713" t="str">
            <v>Benefits Annual Physical Exam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 t="str">
            <v>+++</v>
          </cell>
        </row>
        <row r="714">
          <cell r="A714" t="str">
            <v>100.11.00.250-5100.13</v>
          </cell>
          <cell r="B714" t="str">
            <v>100</v>
          </cell>
          <cell r="C714" t="str">
            <v>11</v>
          </cell>
          <cell r="D714" t="str">
            <v>00</v>
          </cell>
          <cell r="E714" t="str">
            <v>250</v>
          </cell>
          <cell r="F714" t="str">
            <v>5100.13</v>
          </cell>
          <cell r="G714" t="str">
            <v>Benefits Employee Assistance Program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 t="str">
            <v>+++</v>
          </cell>
        </row>
        <row r="715">
          <cell r="A715" t="str">
            <v>100.11.00.250-5100.14</v>
          </cell>
          <cell r="B715" t="str">
            <v>100</v>
          </cell>
          <cell r="C715" t="str">
            <v>11</v>
          </cell>
          <cell r="D715" t="str">
            <v>00</v>
          </cell>
          <cell r="E715" t="str">
            <v>250</v>
          </cell>
          <cell r="F715" t="str">
            <v>5100.14</v>
          </cell>
          <cell r="G715" t="str">
            <v>Benefits PPE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 t="str">
            <v>+++</v>
          </cell>
        </row>
        <row r="716">
          <cell r="A716" t="str">
            <v>100.11.00.250-5100.15</v>
          </cell>
          <cell r="B716" t="str">
            <v>100</v>
          </cell>
          <cell r="C716" t="str">
            <v>11</v>
          </cell>
          <cell r="D716" t="str">
            <v>00</v>
          </cell>
          <cell r="E716" t="str">
            <v>250</v>
          </cell>
          <cell r="F716" t="str">
            <v>5100.15</v>
          </cell>
          <cell r="G716" t="str">
            <v>Benefits Cell Phone Allowance</v>
          </cell>
          <cell r="H716">
            <v>1678</v>
          </cell>
          <cell r="I716">
            <v>0</v>
          </cell>
          <cell r="J716">
            <v>1678</v>
          </cell>
          <cell r="K716">
            <v>0</v>
          </cell>
          <cell r="L716">
            <v>0</v>
          </cell>
          <cell r="M716">
            <v>284.39999999999998</v>
          </cell>
          <cell r="N716">
            <v>1393.6</v>
          </cell>
          <cell r="O716">
            <v>0.17</v>
          </cell>
        </row>
        <row r="717">
          <cell r="A717" t="str">
            <v>100.11.00.250-5100.17</v>
          </cell>
          <cell r="B717" t="str">
            <v>100</v>
          </cell>
          <cell r="C717" t="str">
            <v>11</v>
          </cell>
          <cell r="D717" t="str">
            <v>00</v>
          </cell>
          <cell r="E717" t="str">
            <v>250</v>
          </cell>
          <cell r="F717" t="str">
            <v>5100.17</v>
          </cell>
          <cell r="G717" t="str">
            <v>Benefits Other Post Employment Benefits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 t="str">
            <v>+++</v>
          </cell>
        </row>
        <row r="718">
          <cell r="A718" t="str">
            <v>100.11.00.250-6000.01</v>
          </cell>
          <cell r="B718" t="str">
            <v>100</v>
          </cell>
          <cell r="C718" t="str">
            <v>11</v>
          </cell>
          <cell r="D718" t="str">
            <v>00</v>
          </cell>
          <cell r="E718" t="str">
            <v>250</v>
          </cell>
          <cell r="F718" t="str">
            <v>6000.01</v>
          </cell>
          <cell r="G718" t="str">
            <v>Professional Services General</v>
          </cell>
          <cell r="H718">
            <v>10000</v>
          </cell>
          <cell r="I718">
            <v>0</v>
          </cell>
          <cell r="J718">
            <v>10000</v>
          </cell>
          <cell r="K718">
            <v>0</v>
          </cell>
          <cell r="L718">
            <v>0</v>
          </cell>
          <cell r="M718">
            <v>1485</v>
          </cell>
          <cell r="N718">
            <v>8515</v>
          </cell>
          <cell r="O718">
            <v>0.15</v>
          </cell>
        </row>
        <row r="719">
          <cell r="A719" t="str">
            <v>100.11.00.250-6000.11</v>
          </cell>
          <cell r="B719" t="str">
            <v>100</v>
          </cell>
          <cell r="C719" t="str">
            <v>11</v>
          </cell>
          <cell r="D719" t="str">
            <v>00</v>
          </cell>
          <cell r="E719" t="str">
            <v>250</v>
          </cell>
          <cell r="F719" t="str">
            <v>6000.11</v>
          </cell>
          <cell r="G719" t="str">
            <v>Professional Services County Admin Fee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 t="str">
            <v>+++</v>
          </cell>
        </row>
        <row r="720">
          <cell r="A720" t="str">
            <v>100.11.00.250-6000.18</v>
          </cell>
          <cell r="B720" t="str">
            <v>100</v>
          </cell>
          <cell r="C720" t="str">
            <v>11</v>
          </cell>
          <cell r="D720" t="str">
            <v>00</v>
          </cell>
          <cell r="E720" t="str">
            <v>250</v>
          </cell>
          <cell r="F720" t="str">
            <v>6000.18</v>
          </cell>
          <cell r="G720" t="str">
            <v>Professional Services Legal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492.8</v>
          </cell>
          <cell r="N720">
            <v>-492.8</v>
          </cell>
          <cell r="O720" t="str">
            <v>+++</v>
          </cell>
        </row>
        <row r="721">
          <cell r="A721" t="str">
            <v>100.11.00.250-6000.29</v>
          </cell>
          <cell r="B721" t="str">
            <v>100</v>
          </cell>
          <cell r="C721" t="str">
            <v>11</v>
          </cell>
          <cell r="D721" t="str">
            <v>00</v>
          </cell>
          <cell r="E721" t="str">
            <v>250</v>
          </cell>
          <cell r="F721" t="str">
            <v>6000.29</v>
          </cell>
          <cell r="G721" t="str">
            <v>Professional Services Recording Fees</v>
          </cell>
          <cell r="H721">
            <v>1000</v>
          </cell>
          <cell r="I721">
            <v>0</v>
          </cell>
          <cell r="J721">
            <v>1000</v>
          </cell>
          <cell r="K721">
            <v>0</v>
          </cell>
          <cell r="L721">
            <v>0</v>
          </cell>
          <cell r="M721">
            <v>300</v>
          </cell>
          <cell r="N721">
            <v>700</v>
          </cell>
          <cell r="O721">
            <v>0.3</v>
          </cell>
        </row>
        <row r="722">
          <cell r="A722" t="str">
            <v>100.11.00.250-6200.01</v>
          </cell>
          <cell r="B722" t="str">
            <v>100</v>
          </cell>
          <cell r="C722" t="str">
            <v>11</v>
          </cell>
          <cell r="D722" t="str">
            <v>00</v>
          </cell>
          <cell r="E722" t="str">
            <v>250</v>
          </cell>
          <cell r="F722" t="str">
            <v>6200.01</v>
          </cell>
          <cell r="G722" t="str">
            <v>Supplies Office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 t="str">
            <v>+++</v>
          </cell>
        </row>
        <row r="723">
          <cell r="A723" t="str">
            <v>100.11.00.250-6200.02</v>
          </cell>
          <cell r="B723" t="str">
            <v>100</v>
          </cell>
          <cell r="C723" t="str">
            <v>11</v>
          </cell>
          <cell r="D723" t="str">
            <v>00</v>
          </cell>
          <cell r="E723" t="str">
            <v>250</v>
          </cell>
          <cell r="F723" t="str">
            <v>6200.02</v>
          </cell>
          <cell r="G723" t="str">
            <v>Supplies Special Department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 t="str">
            <v>+++</v>
          </cell>
        </row>
        <row r="724">
          <cell r="A724" t="str">
            <v>100.11.00.250-6200.08</v>
          </cell>
          <cell r="B724" t="str">
            <v>100</v>
          </cell>
          <cell r="C724" t="str">
            <v>11</v>
          </cell>
          <cell r="D724" t="str">
            <v>00</v>
          </cell>
          <cell r="E724" t="str">
            <v>250</v>
          </cell>
          <cell r="F724" t="str">
            <v>6200.08</v>
          </cell>
          <cell r="G724" t="str">
            <v>Supplies Uniforms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 t="str">
            <v>+++</v>
          </cell>
        </row>
        <row r="725">
          <cell r="A725" t="str">
            <v>100.11.00.250-6200.09</v>
          </cell>
          <cell r="B725" t="str">
            <v>100</v>
          </cell>
          <cell r="C725" t="str">
            <v>11</v>
          </cell>
          <cell r="D725" t="str">
            <v>00</v>
          </cell>
          <cell r="E725" t="str">
            <v>250</v>
          </cell>
          <cell r="F725" t="str">
            <v>6200.09</v>
          </cell>
          <cell r="G725" t="str">
            <v>Supplies Data Processing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 t="str">
            <v>+++</v>
          </cell>
        </row>
        <row r="726">
          <cell r="A726" t="str">
            <v>100.11.00.250-6300.01</v>
          </cell>
          <cell r="B726" t="str">
            <v>100</v>
          </cell>
          <cell r="C726" t="str">
            <v>11</v>
          </cell>
          <cell r="D726" t="str">
            <v>00</v>
          </cell>
          <cell r="E726" t="str">
            <v>250</v>
          </cell>
          <cell r="F726" t="str">
            <v>6300.01</v>
          </cell>
          <cell r="G726" t="str">
            <v>Dues &amp; Subscriptions Memberships</v>
          </cell>
          <cell r="H726">
            <v>600</v>
          </cell>
          <cell r="I726">
            <v>0</v>
          </cell>
          <cell r="J726">
            <v>600</v>
          </cell>
          <cell r="K726">
            <v>0</v>
          </cell>
          <cell r="L726">
            <v>0</v>
          </cell>
          <cell r="M726">
            <v>0</v>
          </cell>
          <cell r="N726">
            <v>600</v>
          </cell>
          <cell r="O726">
            <v>0</v>
          </cell>
        </row>
        <row r="727">
          <cell r="A727" t="str">
            <v>100.11.00.250-6600.04</v>
          </cell>
          <cell r="B727" t="str">
            <v>100</v>
          </cell>
          <cell r="C727" t="str">
            <v>11</v>
          </cell>
          <cell r="D727" t="str">
            <v>00</v>
          </cell>
          <cell r="E727" t="str">
            <v>250</v>
          </cell>
          <cell r="F727" t="str">
            <v>6600.04</v>
          </cell>
          <cell r="G727" t="str">
            <v>Administrative Expenses Training/Conferences</v>
          </cell>
          <cell r="H727">
            <v>2500</v>
          </cell>
          <cell r="I727">
            <v>0</v>
          </cell>
          <cell r="J727">
            <v>2500</v>
          </cell>
          <cell r="K727">
            <v>0</v>
          </cell>
          <cell r="L727">
            <v>0</v>
          </cell>
          <cell r="M727">
            <v>250</v>
          </cell>
          <cell r="N727">
            <v>2250</v>
          </cell>
          <cell r="O727">
            <v>0.1</v>
          </cell>
        </row>
        <row r="728">
          <cell r="A728" t="str">
            <v>100.11.00.250-6600.07</v>
          </cell>
          <cell r="B728" t="str">
            <v>100</v>
          </cell>
          <cell r="C728" t="str">
            <v>11</v>
          </cell>
          <cell r="D728" t="str">
            <v>00</v>
          </cell>
          <cell r="E728" t="str">
            <v>250</v>
          </cell>
          <cell r="F728" t="str">
            <v>6600.07</v>
          </cell>
          <cell r="G728" t="str">
            <v>Administrative Expenses Employee Recruitment</v>
          </cell>
          <cell r="H728">
            <v>300</v>
          </cell>
          <cell r="I728">
            <v>0</v>
          </cell>
          <cell r="J728">
            <v>300</v>
          </cell>
          <cell r="K728">
            <v>0</v>
          </cell>
          <cell r="L728">
            <v>0</v>
          </cell>
          <cell r="M728">
            <v>0</v>
          </cell>
          <cell r="N728">
            <v>300</v>
          </cell>
          <cell r="O728">
            <v>0</v>
          </cell>
        </row>
        <row r="729">
          <cell r="A729" t="str">
            <v>100.11.00.260-5000.99</v>
          </cell>
          <cell r="B729" t="str">
            <v>100</v>
          </cell>
          <cell r="C729" t="str">
            <v>11</v>
          </cell>
          <cell r="D729" t="str">
            <v>00</v>
          </cell>
          <cell r="E729" t="str">
            <v>260</v>
          </cell>
          <cell r="F729" t="str">
            <v>5000.99</v>
          </cell>
          <cell r="G729" t="str">
            <v>Salaries New Personnel Requests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 t="str">
            <v>+++</v>
          </cell>
        </row>
        <row r="730">
          <cell r="A730" t="str">
            <v>100.11.00.260-5100.00</v>
          </cell>
          <cell r="B730" t="str">
            <v>100</v>
          </cell>
          <cell r="C730" t="str">
            <v>11</v>
          </cell>
          <cell r="D730" t="str">
            <v>00</v>
          </cell>
          <cell r="E730" t="str">
            <v>260</v>
          </cell>
          <cell r="F730" t="str">
            <v>5100.00</v>
          </cell>
          <cell r="G730" t="str">
            <v>Benefits PERS Pool Liability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 t="str">
            <v>+++</v>
          </cell>
        </row>
        <row r="731">
          <cell r="A731" t="str">
            <v>100.11.00.260-6000.01</v>
          </cell>
          <cell r="B731" t="str">
            <v>100</v>
          </cell>
          <cell r="C731" t="str">
            <v>11</v>
          </cell>
          <cell r="D731" t="str">
            <v>00</v>
          </cell>
          <cell r="E731" t="str">
            <v>260</v>
          </cell>
          <cell r="F731" t="str">
            <v>6000.01</v>
          </cell>
          <cell r="G731" t="str">
            <v>Professional Services General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 t="str">
            <v>+++</v>
          </cell>
        </row>
        <row r="732">
          <cell r="A732" t="str">
            <v>100.11.00.260-6100.02</v>
          </cell>
          <cell r="B732" t="str">
            <v>100</v>
          </cell>
          <cell r="C732" t="str">
            <v>11</v>
          </cell>
          <cell r="D732" t="str">
            <v>00</v>
          </cell>
          <cell r="E732" t="str">
            <v>260</v>
          </cell>
          <cell r="F732" t="str">
            <v>6100.02</v>
          </cell>
          <cell r="G732" t="str">
            <v>Utilities Telephone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 t="str">
            <v>+++</v>
          </cell>
        </row>
        <row r="733">
          <cell r="A733" t="str">
            <v>100.11.00.260-6200.02</v>
          </cell>
          <cell r="B733" t="str">
            <v>100</v>
          </cell>
          <cell r="C733" t="str">
            <v>11</v>
          </cell>
          <cell r="D733" t="str">
            <v>00</v>
          </cell>
          <cell r="E733" t="str">
            <v>260</v>
          </cell>
          <cell r="F733" t="str">
            <v>6200.02</v>
          </cell>
          <cell r="G733" t="str">
            <v>Supplies Special Department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 t="str">
            <v>+++</v>
          </cell>
        </row>
        <row r="734">
          <cell r="A734" t="str">
            <v>100.11.00.260-6200.09</v>
          </cell>
          <cell r="B734" t="str">
            <v>100</v>
          </cell>
          <cell r="C734" t="str">
            <v>11</v>
          </cell>
          <cell r="D734" t="str">
            <v>00</v>
          </cell>
          <cell r="E734" t="str">
            <v>260</v>
          </cell>
          <cell r="F734" t="str">
            <v>6200.09</v>
          </cell>
          <cell r="G734" t="str">
            <v>Supplies Data Processing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 t="str">
            <v>+++</v>
          </cell>
        </row>
        <row r="735">
          <cell r="A735" t="str">
            <v>100.11.00.260-6210.21</v>
          </cell>
          <cell r="B735" t="str">
            <v>100</v>
          </cell>
          <cell r="C735" t="str">
            <v>11</v>
          </cell>
          <cell r="D735" t="str">
            <v>00</v>
          </cell>
          <cell r="E735" t="str">
            <v>260</v>
          </cell>
          <cell r="F735" t="str">
            <v>6210.21</v>
          </cell>
          <cell r="G735" t="str">
            <v>Supplies-Police SWAT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 t="str">
            <v>+++</v>
          </cell>
        </row>
        <row r="736">
          <cell r="A736" t="str">
            <v>100.11.00.260-6350.01</v>
          </cell>
          <cell r="B736" t="str">
            <v>100</v>
          </cell>
          <cell r="C736" t="str">
            <v>11</v>
          </cell>
          <cell r="D736" t="str">
            <v>00</v>
          </cell>
          <cell r="E736" t="str">
            <v>260</v>
          </cell>
          <cell r="F736" t="str">
            <v>6350.01</v>
          </cell>
          <cell r="G736" t="str">
            <v>Maintenance Agreements &amp; Licenses License/Software Maintenance</v>
          </cell>
          <cell r="H736">
            <v>4000</v>
          </cell>
          <cell r="I736">
            <v>0</v>
          </cell>
          <cell r="J736">
            <v>4000</v>
          </cell>
          <cell r="K736">
            <v>0</v>
          </cell>
          <cell r="L736">
            <v>0</v>
          </cell>
          <cell r="M736">
            <v>0</v>
          </cell>
          <cell r="N736">
            <v>4000</v>
          </cell>
          <cell r="O736">
            <v>0</v>
          </cell>
        </row>
        <row r="737">
          <cell r="A737" t="str">
            <v>100.11.00.260-6600.04</v>
          </cell>
          <cell r="B737" t="str">
            <v>100</v>
          </cell>
          <cell r="C737" t="str">
            <v>11</v>
          </cell>
          <cell r="D737" t="str">
            <v>00</v>
          </cell>
          <cell r="E737" t="str">
            <v>260</v>
          </cell>
          <cell r="F737" t="str">
            <v>6600.04</v>
          </cell>
          <cell r="G737" t="str">
            <v>Administrative Expenses Training/Conferences</v>
          </cell>
          <cell r="H737">
            <v>8000</v>
          </cell>
          <cell r="I737">
            <v>0</v>
          </cell>
          <cell r="J737">
            <v>8000</v>
          </cell>
          <cell r="K737">
            <v>0</v>
          </cell>
          <cell r="L737">
            <v>0</v>
          </cell>
          <cell r="M737">
            <v>0</v>
          </cell>
          <cell r="N737">
            <v>8000</v>
          </cell>
          <cell r="O737">
            <v>0</v>
          </cell>
        </row>
        <row r="738">
          <cell r="A738" t="str">
            <v>100.11.00.260-7000.02</v>
          </cell>
          <cell r="B738" t="str">
            <v>100</v>
          </cell>
          <cell r="C738" t="str">
            <v>11</v>
          </cell>
          <cell r="D738" t="str">
            <v>00</v>
          </cell>
          <cell r="E738" t="str">
            <v>260</v>
          </cell>
          <cell r="F738" t="str">
            <v>7000.02</v>
          </cell>
          <cell r="G738" t="str">
            <v>Capital Outlay Vehicles-Major</v>
          </cell>
          <cell r="H738">
            <v>0</v>
          </cell>
          <cell r="I738">
            <v>99597</v>
          </cell>
          <cell r="J738">
            <v>99597</v>
          </cell>
          <cell r="K738">
            <v>0</v>
          </cell>
          <cell r="L738">
            <v>99595.25</v>
          </cell>
          <cell r="M738">
            <v>0</v>
          </cell>
          <cell r="N738">
            <v>1.75</v>
          </cell>
          <cell r="O738">
            <v>1</v>
          </cell>
        </row>
        <row r="739">
          <cell r="A739" t="str">
            <v>100.11.00.260-7000.03</v>
          </cell>
          <cell r="B739" t="str">
            <v>100</v>
          </cell>
          <cell r="C739" t="str">
            <v>11</v>
          </cell>
          <cell r="D739" t="str">
            <v>00</v>
          </cell>
          <cell r="E739" t="str">
            <v>260</v>
          </cell>
          <cell r="F739" t="str">
            <v>7000.03</v>
          </cell>
          <cell r="G739" t="str">
            <v>Capital Outlay Operations Equip-Minor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 t="str">
            <v>+++</v>
          </cell>
        </row>
        <row r="740">
          <cell r="A740" t="str">
            <v>100.11.00.260-7000.04</v>
          </cell>
          <cell r="B740" t="str">
            <v>100</v>
          </cell>
          <cell r="C740" t="str">
            <v>11</v>
          </cell>
          <cell r="D740" t="str">
            <v>00</v>
          </cell>
          <cell r="E740" t="str">
            <v>260</v>
          </cell>
          <cell r="F740" t="str">
            <v>7000.04</v>
          </cell>
          <cell r="G740" t="str">
            <v>Capital Outlay Operations Equipment-Major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 t="str">
            <v>+++</v>
          </cell>
        </row>
        <row r="741">
          <cell r="A741" t="str">
            <v>100.11.00.260-7000.08</v>
          </cell>
          <cell r="B741" t="str">
            <v>100</v>
          </cell>
          <cell r="C741" t="str">
            <v>11</v>
          </cell>
          <cell r="D741" t="str">
            <v>00</v>
          </cell>
          <cell r="E741" t="str">
            <v>260</v>
          </cell>
          <cell r="F741" t="str">
            <v>7000.08</v>
          </cell>
          <cell r="G741" t="str">
            <v>Capital Outlay Computer Software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 t="str">
            <v>+++</v>
          </cell>
        </row>
        <row r="742">
          <cell r="A742" t="str">
            <v>100.11.00.260-7000.99</v>
          </cell>
          <cell r="B742" t="str">
            <v>100</v>
          </cell>
          <cell r="C742" t="str">
            <v>11</v>
          </cell>
          <cell r="D742" t="str">
            <v>00</v>
          </cell>
          <cell r="E742" t="str">
            <v>260</v>
          </cell>
          <cell r="F742" t="str">
            <v>7000.99</v>
          </cell>
          <cell r="G742" t="str">
            <v>Capital Outlay General</v>
          </cell>
          <cell r="H742">
            <v>9895</v>
          </cell>
          <cell r="I742">
            <v>0</v>
          </cell>
          <cell r="J742">
            <v>9895</v>
          </cell>
          <cell r="K742">
            <v>0</v>
          </cell>
          <cell r="L742">
            <v>0</v>
          </cell>
          <cell r="M742">
            <v>0</v>
          </cell>
          <cell r="N742">
            <v>9895</v>
          </cell>
          <cell r="O742">
            <v>0</v>
          </cell>
        </row>
        <row r="743">
          <cell r="A743" t="str">
            <v>100.11.10.270-5000.01</v>
          </cell>
          <cell r="B743" t="str">
            <v>100</v>
          </cell>
          <cell r="C743" t="str">
            <v>11</v>
          </cell>
          <cell r="D743" t="str">
            <v>10</v>
          </cell>
          <cell r="E743" t="str">
            <v>270</v>
          </cell>
          <cell r="F743" t="str">
            <v>5000.01</v>
          </cell>
          <cell r="G743" t="str">
            <v>Salaries Regular</v>
          </cell>
          <cell r="H743">
            <v>199264</v>
          </cell>
          <cell r="I743">
            <v>0</v>
          </cell>
          <cell r="J743">
            <v>199264</v>
          </cell>
          <cell r="K743">
            <v>0</v>
          </cell>
          <cell r="L743">
            <v>0</v>
          </cell>
          <cell r="M743">
            <v>52015.69</v>
          </cell>
          <cell r="N743">
            <v>147248.31</v>
          </cell>
          <cell r="O743">
            <v>0.26</v>
          </cell>
        </row>
        <row r="744">
          <cell r="A744" t="str">
            <v>100.11.10.270-5000.02</v>
          </cell>
          <cell r="B744" t="str">
            <v>100</v>
          </cell>
          <cell r="C744" t="str">
            <v>11</v>
          </cell>
          <cell r="D744" t="str">
            <v>10</v>
          </cell>
          <cell r="E744" t="str">
            <v>270</v>
          </cell>
          <cell r="F744" t="str">
            <v>5000.02</v>
          </cell>
          <cell r="G744" t="str">
            <v>Salaries Part Time</v>
          </cell>
          <cell r="H744">
            <v>39515</v>
          </cell>
          <cell r="I744">
            <v>0</v>
          </cell>
          <cell r="J744">
            <v>39515</v>
          </cell>
          <cell r="K744">
            <v>0</v>
          </cell>
          <cell r="L744">
            <v>0</v>
          </cell>
          <cell r="M744">
            <v>5000.24</v>
          </cell>
          <cell r="N744">
            <v>34514.76</v>
          </cell>
          <cell r="O744">
            <v>0.13</v>
          </cell>
        </row>
        <row r="745">
          <cell r="A745" t="str">
            <v>100.11.10.270-5000.03</v>
          </cell>
          <cell r="B745" t="str">
            <v>100</v>
          </cell>
          <cell r="C745" t="str">
            <v>11</v>
          </cell>
          <cell r="D745" t="str">
            <v>10</v>
          </cell>
          <cell r="E745" t="str">
            <v>270</v>
          </cell>
          <cell r="F745" t="str">
            <v>5000.03</v>
          </cell>
          <cell r="G745" t="str">
            <v>Salaries Overtime</v>
          </cell>
          <cell r="H745">
            <v>6180</v>
          </cell>
          <cell r="I745">
            <v>0</v>
          </cell>
          <cell r="J745">
            <v>6180</v>
          </cell>
          <cell r="K745">
            <v>0</v>
          </cell>
          <cell r="L745">
            <v>0</v>
          </cell>
          <cell r="M745">
            <v>637.37</v>
          </cell>
          <cell r="N745">
            <v>5542.63</v>
          </cell>
          <cell r="O745">
            <v>0.1</v>
          </cell>
        </row>
        <row r="746">
          <cell r="A746" t="str">
            <v>100.11.10.270-5000.04</v>
          </cell>
          <cell r="B746" t="str">
            <v>100</v>
          </cell>
          <cell r="C746" t="str">
            <v>11</v>
          </cell>
          <cell r="D746" t="str">
            <v>10</v>
          </cell>
          <cell r="E746" t="str">
            <v>270</v>
          </cell>
          <cell r="F746" t="str">
            <v>5000.04</v>
          </cell>
          <cell r="G746" t="str">
            <v>Salaries Holiday Pay</v>
          </cell>
          <cell r="H746">
            <v>750</v>
          </cell>
          <cell r="I746">
            <v>0</v>
          </cell>
          <cell r="J746">
            <v>750</v>
          </cell>
          <cell r="K746">
            <v>0</v>
          </cell>
          <cell r="L746">
            <v>0</v>
          </cell>
          <cell r="M746">
            <v>0</v>
          </cell>
          <cell r="N746">
            <v>750</v>
          </cell>
          <cell r="O746">
            <v>0</v>
          </cell>
        </row>
        <row r="747">
          <cell r="A747" t="str">
            <v>100.11.10.270-5000.06</v>
          </cell>
          <cell r="B747" t="str">
            <v>100</v>
          </cell>
          <cell r="C747" t="str">
            <v>11</v>
          </cell>
          <cell r="D747" t="str">
            <v>10</v>
          </cell>
          <cell r="E747" t="str">
            <v>270</v>
          </cell>
          <cell r="F747" t="str">
            <v>5000.06</v>
          </cell>
          <cell r="G747" t="str">
            <v>Salaries Out of Class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 t="str">
            <v>+++</v>
          </cell>
        </row>
        <row r="748">
          <cell r="A748" t="str">
            <v>100.11.10.270-5000.08</v>
          </cell>
          <cell r="B748" t="str">
            <v>100</v>
          </cell>
          <cell r="C748" t="str">
            <v>11</v>
          </cell>
          <cell r="D748" t="str">
            <v>10</v>
          </cell>
          <cell r="E748" t="str">
            <v>270</v>
          </cell>
          <cell r="F748" t="str">
            <v>5000.08</v>
          </cell>
          <cell r="G748" t="str">
            <v>Salaries Longevity Pay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 t="str">
            <v>+++</v>
          </cell>
        </row>
        <row r="749">
          <cell r="A749" t="str">
            <v>100.11.10.270-5000.10</v>
          </cell>
          <cell r="B749" t="str">
            <v>100</v>
          </cell>
          <cell r="C749" t="str">
            <v>11</v>
          </cell>
          <cell r="D749" t="str">
            <v>10</v>
          </cell>
          <cell r="E749" t="str">
            <v>270</v>
          </cell>
          <cell r="F749" t="str">
            <v>5000.10</v>
          </cell>
          <cell r="G749" t="str">
            <v>Salaries Furloughs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 t="str">
            <v>+++</v>
          </cell>
        </row>
        <row r="750">
          <cell r="A750" t="str">
            <v>100.11.10.270-5000.11</v>
          </cell>
          <cell r="B750" t="str">
            <v>100</v>
          </cell>
          <cell r="C750" t="str">
            <v>11</v>
          </cell>
          <cell r="D750" t="str">
            <v>10</v>
          </cell>
          <cell r="E750" t="str">
            <v>270</v>
          </cell>
          <cell r="F750" t="str">
            <v>5000.11</v>
          </cell>
          <cell r="G750" t="str">
            <v>Salaries Worker's Comp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 t="str">
            <v>+++</v>
          </cell>
        </row>
        <row r="751">
          <cell r="A751" t="str">
            <v>100.11.10.270-5000.12</v>
          </cell>
          <cell r="B751" t="str">
            <v>100</v>
          </cell>
          <cell r="C751" t="str">
            <v>11</v>
          </cell>
          <cell r="D751" t="str">
            <v>10</v>
          </cell>
          <cell r="E751" t="str">
            <v>270</v>
          </cell>
          <cell r="F751" t="str">
            <v>5000.12</v>
          </cell>
          <cell r="G751" t="str">
            <v>Salaries Compensated Absences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 t="str">
            <v>+++</v>
          </cell>
        </row>
        <row r="752">
          <cell r="A752" t="str">
            <v>100.11.10.270-5000.99</v>
          </cell>
          <cell r="B752" t="str">
            <v>100</v>
          </cell>
          <cell r="C752" t="str">
            <v>11</v>
          </cell>
          <cell r="D752" t="str">
            <v>10</v>
          </cell>
          <cell r="E752" t="str">
            <v>270</v>
          </cell>
          <cell r="F752" t="str">
            <v>5000.99</v>
          </cell>
          <cell r="G752" t="str">
            <v>Salaries New Personnel Requests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 t="str">
            <v>+++</v>
          </cell>
        </row>
        <row r="753">
          <cell r="A753" t="str">
            <v>100.11.10.270-5100.00</v>
          </cell>
          <cell r="B753" t="str">
            <v>100</v>
          </cell>
          <cell r="C753" t="str">
            <v>11</v>
          </cell>
          <cell r="D753" t="str">
            <v>10</v>
          </cell>
          <cell r="E753" t="str">
            <v>270</v>
          </cell>
          <cell r="F753" t="str">
            <v>5100.00</v>
          </cell>
          <cell r="G753" t="str">
            <v>Benefits PERS Pool Liability</v>
          </cell>
          <cell r="H753">
            <v>35885</v>
          </cell>
          <cell r="I753">
            <v>0</v>
          </cell>
          <cell r="J753">
            <v>35885</v>
          </cell>
          <cell r="K753">
            <v>0</v>
          </cell>
          <cell r="L753">
            <v>0</v>
          </cell>
          <cell r="M753">
            <v>10171.35</v>
          </cell>
          <cell r="N753">
            <v>25713.65</v>
          </cell>
          <cell r="O753">
            <v>0.28000000000000003</v>
          </cell>
        </row>
        <row r="754">
          <cell r="A754" t="str">
            <v>100.11.10.270-5100.01</v>
          </cell>
          <cell r="B754" t="str">
            <v>100</v>
          </cell>
          <cell r="C754" t="str">
            <v>11</v>
          </cell>
          <cell r="D754" t="str">
            <v>10</v>
          </cell>
          <cell r="E754" t="str">
            <v>270</v>
          </cell>
          <cell r="F754" t="str">
            <v>5100.01</v>
          </cell>
          <cell r="G754" t="str">
            <v>Benefits Retirement</v>
          </cell>
          <cell r="H754">
            <v>530</v>
          </cell>
          <cell r="I754">
            <v>0</v>
          </cell>
          <cell r="J754">
            <v>530</v>
          </cell>
          <cell r="K754">
            <v>0</v>
          </cell>
          <cell r="L754">
            <v>0</v>
          </cell>
          <cell r="M754">
            <v>364.38</v>
          </cell>
          <cell r="N754">
            <v>165.62</v>
          </cell>
          <cell r="O754">
            <v>0.69</v>
          </cell>
        </row>
        <row r="755">
          <cell r="A755" t="str">
            <v>100.11.10.270-5100.02</v>
          </cell>
          <cell r="B755" t="str">
            <v>100</v>
          </cell>
          <cell r="C755" t="str">
            <v>11</v>
          </cell>
          <cell r="D755" t="str">
            <v>10</v>
          </cell>
          <cell r="E755" t="str">
            <v>270</v>
          </cell>
          <cell r="F755" t="str">
            <v>5100.02</v>
          </cell>
          <cell r="G755" t="str">
            <v>Benefits Health Insurance</v>
          </cell>
          <cell r="H755">
            <v>7680</v>
          </cell>
          <cell r="I755">
            <v>0</v>
          </cell>
          <cell r="J755">
            <v>7680</v>
          </cell>
          <cell r="K755">
            <v>0</v>
          </cell>
          <cell r="L755">
            <v>0</v>
          </cell>
          <cell r="M755">
            <v>3080</v>
          </cell>
          <cell r="N755">
            <v>4600</v>
          </cell>
          <cell r="O755">
            <v>0.4</v>
          </cell>
        </row>
        <row r="756">
          <cell r="A756" t="str">
            <v>100.11.10.270-5100.03</v>
          </cell>
          <cell r="B756" t="str">
            <v>100</v>
          </cell>
          <cell r="C756" t="str">
            <v>11</v>
          </cell>
          <cell r="D756" t="str">
            <v>10</v>
          </cell>
          <cell r="E756" t="str">
            <v>270</v>
          </cell>
          <cell r="F756" t="str">
            <v>5100.03</v>
          </cell>
          <cell r="G756" t="str">
            <v>Benefits Dental Insurance</v>
          </cell>
          <cell r="H756">
            <v>1755</v>
          </cell>
          <cell r="I756">
            <v>0</v>
          </cell>
          <cell r="J756">
            <v>1755</v>
          </cell>
          <cell r="K756">
            <v>0</v>
          </cell>
          <cell r="L756">
            <v>0</v>
          </cell>
          <cell r="M756">
            <v>509.24</v>
          </cell>
          <cell r="N756">
            <v>1245.76</v>
          </cell>
          <cell r="O756">
            <v>0.28999999999999998</v>
          </cell>
        </row>
        <row r="757">
          <cell r="A757" t="str">
            <v>100.11.10.270-5100.04</v>
          </cell>
          <cell r="B757" t="str">
            <v>100</v>
          </cell>
          <cell r="C757" t="str">
            <v>11</v>
          </cell>
          <cell r="D757" t="str">
            <v>10</v>
          </cell>
          <cell r="E757" t="str">
            <v>270</v>
          </cell>
          <cell r="F757" t="str">
            <v>5100.04</v>
          </cell>
          <cell r="G757" t="str">
            <v>Benefits Vision Insurance</v>
          </cell>
          <cell r="H757">
            <v>340</v>
          </cell>
          <cell r="I757">
            <v>0</v>
          </cell>
          <cell r="J757">
            <v>340</v>
          </cell>
          <cell r="K757">
            <v>0</v>
          </cell>
          <cell r="L757">
            <v>0</v>
          </cell>
          <cell r="M757">
            <v>96.16</v>
          </cell>
          <cell r="N757">
            <v>243.84</v>
          </cell>
          <cell r="O757">
            <v>0.28000000000000003</v>
          </cell>
        </row>
        <row r="758">
          <cell r="A758" t="str">
            <v>100.11.10.270-5100.05</v>
          </cell>
          <cell r="B758" t="str">
            <v>100</v>
          </cell>
          <cell r="C758" t="str">
            <v>11</v>
          </cell>
          <cell r="D758" t="str">
            <v>10</v>
          </cell>
          <cell r="E758" t="str">
            <v>270</v>
          </cell>
          <cell r="F758" t="str">
            <v>5100.05</v>
          </cell>
          <cell r="G758" t="str">
            <v>Benefits Life Insurance</v>
          </cell>
          <cell r="H758">
            <v>70</v>
          </cell>
          <cell r="I758">
            <v>0</v>
          </cell>
          <cell r="J758">
            <v>70</v>
          </cell>
          <cell r="K758">
            <v>0</v>
          </cell>
          <cell r="L758">
            <v>0</v>
          </cell>
          <cell r="M758">
            <v>13.82</v>
          </cell>
          <cell r="N758">
            <v>56.18</v>
          </cell>
          <cell r="O758">
            <v>0.2</v>
          </cell>
        </row>
        <row r="759">
          <cell r="A759" t="str">
            <v>100.11.10.270-5100.06</v>
          </cell>
          <cell r="B759" t="str">
            <v>100</v>
          </cell>
          <cell r="C759" t="str">
            <v>11</v>
          </cell>
          <cell r="D759" t="str">
            <v>10</v>
          </cell>
          <cell r="E759" t="str">
            <v>270</v>
          </cell>
          <cell r="F759" t="str">
            <v>5100.06</v>
          </cell>
          <cell r="G759" t="str">
            <v>Benefits Worker's Comp</v>
          </cell>
          <cell r="H759">
            <v>6470</v>
          </cell>
          <cell r="I759">
            <v>0</v>
          </cell>
          <cell r="J759">
            <v>6470</v>
          </cell>
          <cell r="K759">
            <v>0</v>
          </cell>
          <cell r="L759">
            <v>0</v>
          </cell>
          <cell r="M759">
            <v>415.38</v>
          </cell>
          <cell r="N759">
            <v>6054.62</v>
          </cell>
          <cell r="O759">
            <v>0.06</v>
          </cell>
        </row>
        <row r="760">
          <cell r="A760" t="str">
            <v>100.11.10.270-5100.07</v>
          </cell>
          <cell r="B760" t="str">
            <v>100</v>
          </cell>
          <cell r="C760" t="str">
            <v>11</v>
          </cell>
          <cell r="D760" t="str">
            <v>10</v>
          </cell>
          <cell r="E760" t="str">
            <v>270</v>
          </cell>
          <cell r="F760" t="str">
            <v>5100.07</v>
          </cell>
          <cell r="G760" t="str">
            <v>Benefits Long Term Disability</v>
          </cell>
          <cell r="H760">
            <v>540</v>
          </cell>
          <cell r="I760">
            <v>0</v>
          </cell>
          <cell r="J760">
            <v>540</v>
          </cell>
          <cell r="K760">
            <v>0</v>
          </cell>
          <cell r="L760">
            <v>0</v>
          </cell>
          <cell r="M760">
            <v>92.16</v>
          </cell>
          <cell r="N760">
            <v>447.84</v>
          </cell>
          <cell r="O760">
            <v>0.17</v>
          </cell>
        </row>
        <row r="761">
          <cell r="A761" t="str">
            <v>100.11.10.270-5100.08</v>
          </cell>
          <cell r="B761" t="str">
            <v>100</v>
          </cell>
          <cell r="C761" t="str">
            <v>11</v>
          </cell>
          <cell r="D761" t="str">
            <v>10</v>
          </cell>
          <cell r="E761" t="str">
            <v>270</v>
          </cell>
          <cell r="F761" t="str">
            <v>5100.08</v>
          </cell>
          <cell r="G761" t="str">
            <v>Benefits Deferred Compensation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2019.58</v>
          </cell>
          <cell r="N761">
            <v>-2019.58</v>
          </cell>
          <cell r="O761" t="str">
            <v>+++</v>
          </cell>
        </row>
        <row r="762">
          <cell r="A762" t="str">
            <v>100.11.10.270-5100.09</v>
          </cell>
          <cell r="B762" t="str">
            <v>100</v>
          </cell>
          <cell r="C762" t="str">
            <v>11</v>
          </cell>
          <cell r="D762" t="str">
            <v>10</v>
          </cell>
          <cell r="E762" t="str">
            <v>270</v>
          </cell>
          <cell r="F762" t="str">
            <v>5100.09</v>
          </cell>
          <cell r="G762" t="str">
            <v>Benefits Unemployment Insurance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2173</v>
          </cell>
          <cell r="N762">
            <v>-2173</v>
          </cell>
          <cell r="O762" t="str">
            <v>+++</v>
          </cell>
        </row>
        <row r="763">
          <cell r="A763" t="str">
            <v>100.11.10.270-5100.10</v>
          </cell>
          <cell r="B763" t="str">
            <v>100</v>
          </cell>
          <cell r="C763" t="str">
            <v>11</v>
          </cell>
          <cell r="D763" t="str">
            <v>10</v>
          </cell>
          <cell r="E763" t="str">
            <v>270</v>
          </cell>
          <cell r="F763" t="str">
            <v>5100.10</v>
          </cell>
          <cell r="G763" t="str">
            <v>Benefits Uniform Allowance</v>
          </cell>
          <cell r="H763">
            <v>2250</v>
          </cell>
          <cell r="I763">
            <v>0</v>
          </cell>
          <cell r="J763">
            <v>2250</v>
          </cell>
          <cell r="K763">
            <v>0</v>
          </cell>
          <cell r="L763">
            <v>0</v>
          </cell>
          <cell r="M763">
            <v>750</v>
          </cell>
          <cell r="N763">
            <v>1500</v>
          </cell>
          <cell r="O763">
            <v>0.33</v>
          </cell>
        </row>
        <row r="764">
          <cell r="A764" t="str">
            <v>100.11.10.270-5100.11</v>
          </cell>
          <cell r="B764" t="str">
            <v>100</v>
          </cell>
          <cell r="C764" t="str">
            <v>11</v>
          </cell>
          <cell r="D764" t="str">
            <v>10</v>
          </cell>
          <cell r="E764" t="str">
            <v>270</v>
          </cell>
          <cell r="F764" t="str">
            <v>5100.11</v>
          </cell>
          <cell r="G764" t="str">
            <v>Benefits Medicare</v>
          </cell>
          <cell r="H764">
            <v>3530</v>
          </cell>
          <cell r="I764">
            <v>0</v>
          </cell>
          <cell r="J764">
            <v>3530</v>
          </cell>
          <cell r="K764">
            <v>0</v>
          </cell>
          <cell r="L764">
            <v>0</v>
          </cell>
          <cell r="M764">
            <v>864.56</v>
          </cell>
          <cell r="N764">
            <v>2665.44</v>
          </cell>
          <cell r="O764">
            <v>0.24</v>
          </cell>
        </row>
        <row r="765">
          <cell r="A765" t="str">
            <v>100.11.10.270-5100.12</v>
          </cell>
          <cell r="B765" t="str">
            <v>100</v>
          </cell>
          <cell r="C765" t="str">
            <v>11</v>
          </cell>
          <cell r="D765" t="str">
            <v>10</v>
          </cell>
          <cell r="E765" t="str">
            <v>270</v>
          </cell>
          <cell r="F765" t="str">
            <v>5100.12</v>
          </cell>
          <cell r="G765" t="str">
            <v>Benefits Annual Physical Exam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 t="str">
            <v>+++</v>
          </cell>
        </row>
        <row r="766">
          <cell r="A766" t="str">
            <v>100.11.10.270-5100.17</v>
          </cell>
          <cell r="B766" t="str">
            <v>100</v>
          </cell>
          <cell r="C766" t="str">
            <v>11</v>
          </cell>
          <cell r="D766" t="str">
            <v>10</v>
          </cell>
          <cell r="E766" t="str">
            <v>270</v>
          </cell>
          <cell r="F766" t="str">
            <v>5100.17</v>
          </cell>
          <cell r="G766" t="str">
            <v>Benefits Other Post Employment Benefits</v>
          </cell>
          <cell r="H766">
            <v>22670</v>
          </cell>
          <cell r="I766">
            <v>0</v>
          </cell>
          <cell r="J766">
            <v>22670</v>
          </cell>
          <cell r="K766">
            <v>0</v>
          </cell>
          <cell r="L766">
            <v>0</v>
          </cell>
          <cell r="M766">
            <v>3624.6</v>
          </cell>
          <cell r="N766">
            <v>19045.400000000001</v>
          </cell>
          <cell r="O766">
            <v>0.16</v>
          </cell>
        </row>
        <row r="767">
          <cell r="A767" t="str">
            <v>100.11.10.270-6000.01</v>
          </cell>
          <cell r="B767" t="str">
            <v>100</v>
          </cell>
          <cell r="C767" t="str">
            <v>11</v>
          </cell>
          <cell r="D767" t="str">
            <v>10</v>
          </cell>
          <cell r="E767" t="str">
            <v>270</v>
          </cell>
          <cell r="F767" t="str">
            <v>6000.01</v>
          </cell>
          <cell r="G767" t="str">
            <v>Professional Services General</v>
          </cell>
          <cell r="H767">
            <v>6000</v>
          </cell>
          <cell r="I767">
            <v>0</v>
          </cell>
          <cell r="J767">
            <v>6000</v>
          </cell>
          <cell r="K767">
            <v>0</v>
          </cell>
          <cell r="L767">
            <v>0</v>
          </cell>
          <cell r="M767">
            <v>5481</v>
          </cell>
          <cell r="N767">
            <v>519</v>
          </cell>
          <cell r="O767">
            <v>0.91</v>
          </cell>
        </row>
        <row r="768">
          <cell r="A768" t="str">
            <v>100.11.10.270-6000.05</v>
          </cell>
          <cell r="B768" t="str">
            <v>100</v>
          </cell>
          <cell r="C768" t="str">
            <v>11</v>
          </cell>
          <cell r="D768" t="str">
            <v>10</v>
          </cell>
          <cell r="E768" t="str">
            <v>270</v>
          </cell>
          <cell r="F768" t="str">
            <v>6000.05</v>
          </cell>
          <cell r="G768" t="str">
            <v>Professional Services Veterinarian</v>
          </cell>
          <cell r="H768">
            <v>1200</v>
          </cell>
          <cell r="I768">
            <v>0</v>
          </cell>
          <cell r="J768">
            <v>1200</v>
          </cell>
          <cell r="K768">
            <v>0</v>
          </cell>
          <cell r="L768">
            <v>0</v>
          </cell>
          <cell r="M768">
            <v>0</v>
          </cell>
          <cell r="N768">
            <v>1200</v>
          </cell>
          <cell r="O768">
            <v>0</v>
          </cell>
        </row>
        <row r="769">
          <cell r="A769" t="str">
            <v>100.11.10.270-6000.06</v>
          </cell>
          <cell r="B769" t="str">
            <v>100</v>
          </cell>
          <cell r="C769" t="str">
            <v>11</v>
          </cell>
          <cell r="D769" t="str">
            <v>10</v>
          </cell>
          <cell r="E769" t="str">
            <v>270</v>
          </cell>
          <cell r="F769" t="str">
            <v>6000.06</v>
          </cell>
          <cell r="G769" t="str">
            <v>Professional Services Spay/Neuter</v>
          </cell>
          <cell r="H769">
            <v>27000</v>
          </cell>
          <cell r="I769">
            <v>0</v>
          </cell>
          <cell r="J769">
            <v>27000</v>
          </cell>
          <cell r="K769">
            <v>0</v>
          </cell>
          <cell r="L769">
            <v>0</v>
          </cell>
          <cell r="M769">
            <v>2695</v>
          </cell>
          <cell r="N769">
            <v>24305</v>
          </cell>
          <cell r="O769">
            <v>0.1</v>
          </cell>
        </row>
        <row r="770">
          <cell r="A770" t="str">
            <v>100.11.10.270-6000.31</v>
          </cell>
          <cell r="B770" t="str">
            <v>100</v>
          </cell>
          <cell r="C770" t="str">
            <v>11</v>
          </cell>
          <cell r="D770" t="str">
            <v>10</v>
          </cell>
          <cell r="E770" t="str">
            <v>270</v>
          </cell>
          <cell r="F770" t="str">
            <v>6000.31</v>
          </cell>
          <cell r="G770" t="str">
            <v>Professional Services Spay/Neuter Grant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960</v>
          </cell>
          <cell r="N770">
            <v>-960</v>
          </cell>
          <cell r="O770" t="str">
            <v>+++</v>
          </cell>
        </row>
        <row r="771">
          <cell r="A771" t="str">
            <v>100.11.10.270-6100.01</v>
          </cell>
          <cell r="B771" t="str">
            <v>100</v>
          </cell>
          <cell r="C771" t="str">
            <v>11</v>
          </cell>
          <cell r="D771" t="str">
            <v>10</v>
          </cell>
          <cell r="E771" t="str">
            <v>270</v>
          </cell>
          <cell r="F771" t="str">
            <v>6100.01</v>
          </cell>
          <cell r="G771" t="str">
            <v>Utilities Electric</v>
          </cell>
          <cell r="H771">
            <v>29000</v>
          </cell>
          <cell r="I771">
            <v>0</v>
          </cell>
          <cell r="J771">
            <v>29000</v>
          </cell>
          <cell r="K771">
            <v>0</v>
          </cell>
          <cell r="L771">
            <v>0</v>
          </cell>
          <cell r="M771">
            <v>1828.8</v>
          </cell>
          <cell r="N771">
            <v>27171.200000000001</v>
          </cell>
          <cell r="O771">
            <v>0.06</v>
          </cell>
        </row>
        <row r="772">
          <cell r="A772" t="str">
            <v>100.11.10.270-6100.02</v>
          </cell>
          <cell r="B772" t="str">
            <v>100</v>
          </cell>
          <cell r="C772" t="str">
            <v>11</v>
          </cell>
          <cell r="D772" t="str">
            <v>10</v>
          </cell>
          <cell r="E772" t="str">
            <v>270</v>
          </cell>
          <cell r="F772" t="str">
            <v>6100.02</v>
          </cell>
          <cell r="G772" t="str">
            <v>Utilities Telephone</v>
          </cell>
          <cell r="H772">
            <v>3500</v>
          </cell>
          <cell r="I772">
            <v>0</v>
          </cell>
          <cell r="J772">
            <v>3500</v>
          </cell>
          <cell r="K772">
            <v>0</v>
          </cell>
          <cell r="L772">
            <v>0</v>
          </cell>
          <cell r="M772">
            <v>639.74</v>
          </cell>
          <cell r="N772">
            <v>2860.26</v>
          </cell>
          <cell r="O772">
            <v>0.18</v>
          </cell>
        </row>
        <row r="773">
          <cell r="A773" t="str">
            <v>100.11.10.270-6200.01</v>
          </cell>
          <cell r="B773" t="str">
            <v>100</v>
          </cell>
          <cell r="C773" t="str">
            <v>11</v>
          </cell>
          <cell r="D773" t="str">
            <v>10</v>
          </cell>
          <cell r="E773" t="str">
            <v>270</v>
          </cell>
          <cell r="F773" t="str">
            <v>6200.01</v>
          </cell>
          <cell r="G773" t="str">
            <v>Supplies Office</v>
          </cell>
          <cell r="H773">
            <v>500</v>
          </cell>
          <cell r="I773">
            <v>0</v>
          </cell>
          <cell r="J773">
            <v>500</v>
          </cell>
          <cell r="K773">
            <v>0</v>
          </cell>
          <cell r="L773">
            <v>0</v>
          </cell>
          <cell r="M773">
            <v>43.3</v>
          </cell>
          <cell r="N773">
            <v>456.7</v>
          </cell>
          <cell r="O773">
            <v>0.09</v>
          </cell>
        </row>
        <row r="774">
          <cell r="A774" t="str">
            <v>100.11.10.270-6200.02</v>
          </cell>
          <cell r="B774" t="str">
            <v>100</v>
          </cell>
          <cell r="C774" t="str">
            <v>11</v>
          </cell>
          <cell r="D774" t="str">
            <v>10</v>
          </cell>
          <cell r="E774" t="str">
            <v>270</v>
          </cell>
          <cell r="F774" t="str">
            <v>6200.02</v>
          </cell>
          <cell r="G774" t="str">
            <v>Supplies Special Department</v>
          </cell>
          <cell r="H774">
            <v>6500</v>
          </cell>
          <cell r="I774">
            <v>0</v>
          </cell>
          <cell r="J774">
            <v>6500</v>
          </cell>
          <cell r="K774">
            <v>0</v>
          </cell>
          <cell r="L774">
            <v>0</v>
          </cell>
          <cell r="M774">
            <v>611.86</v>
          </cell>
          <cell r="N774">
            <v>5888.14</v>
          </cell>
          <cell r="O774">
            <v>0.09</v>
          </cell>
        </row>
        <row r="775">
          <cell r="A775" t="str">
            <v>100.11.10.270-6200.03</v>
          </cell>
          <cell r="B775" t="str">
            <v>100</v>
          </cell>
          <cell r="C775" t="str">
            <v>11</v>
          </cell>
          <cell r="D775" t="str">
            <v>10</v>
          </cell>
          <cell r="E775" t="str">
            <v>270</v>
          </cell>
          <cell r="F775" t="str">
            <v>6200.03</v>
          </cell>
          <cell r="G775" t="str">
            <v>Supplies Copier Maintenance &amp; Supplies</v>
          </cell>
          <cell r="H775">
            <v>5000</v>
          </cell>
          <cell r="I775">
            <v>0</v>
          </cell>
          <cell r="J775">
            <v>5000</v>
          </cell>
          <cell r="K775">
            <v>0</v>
          </cell>
          <cell r="L775">
            <v>0</v>
          </cell>
          <cell r="M775">
            <v>-12.81</v>
          </cell>
          <cell r="N775">
            <v>5012.8100000000004</v>
          </cell>
          <cell r="O775">
            <v>0</v>
          </cell>
        </row>
        <row r="776">
          <cell r="A776" t="str">
            <v>100.11.10.270-6200.05</v>
          </cell>
          <cell r="B776" t="str">
            <v>100</v>
          </cell>
          <cell r="C776" t="str">
            <v>11</v>
          </cell>
          <cell r="D776" t="str">
            <v>10</v>
          </cell>
          <cell r="E776" t="str">
            <v>270</v>
          </cell>
          <cell r="F776" t="str">
            <v>6200.05</v>
          </cell>
          <cell r="G776" t="str">
            <v>Supplies Gasoline</v>
          </cell>
          <cell r="H776">
            <v>3500</v>
          </cell>
          <cell r="I776">
            <v>0</v>
          </cell>
          <cell r="J776">
            <v>3500</v>
          </cell>
          <cell r="K776">
            <v>0</v>
          </cell>
          <cell r="L776">
            <v>0</v>
          </cell>
          <cell r="M776">
            <v>0</v>
          </cell>
          <cell r="N776">
            <v>3500</v>
          </cell>
          <cell r="O776">
            <v>0</v>
          </cell>
        </row>
        <row r="777">
          <cell r="A777" t="str">
            <v>100.11.10.270-6200.08</v>
          </cell>
          <cell r="B777" t="str">
            <v>100</v>
          </cell>
          <cell r="C777" t="str">
            <v>11</v>
          </cell>
          <cell r="D777" t="str">
            <v>10</v>
          </cell>
          <cell r="E777" t="str">
            <v>270</v>
          </cell>
          <cell r="F777" t="str">
            <v>6200.08</v>
          </cell>
          <cell r="G777" t="str">
            <v>Supplies Uniforms</v>
          </cell>
          <cell r="H777">
            <v>500</v>
          </cell>
          <cell r="I777">
            <v>0</v>
          </cell>
          <cell r="J777">
            <v>500</v>
          </cell>
          <cell r="K777">
            <v>0</v>
          </cell>
          <cell r="L777">
            <v>0</v>
          </cell>
          <cell r="M777">
            <v>0</v>
          </cell>
          <cell r="N777">
            <v>500</v>
          </cell>
          <cell r="O777">
            <v>0</v>
          </cell>
        </row>
        <row r="778">
          <cell r="A778" t="str">
            <v>100.11.10.270-6220.01</v>
          </cell>
          <cell r="B778" t="str">
            <v>100</v>
          </cell>
          <cell r="C778" t="str">
            <v>11</v>
          </cell>
          <cell r="D778" t="str">
            <v>10</v>
          </cell>
          <cell r="E778" t="str">
            <v>270</v>
          </cell>
          <cell r="F778" t="str">
            <v>6220.01</v>
          </cell>
          <cell r="G778" t="str">
            <v>Supplies-Animal Control Adoption Forfeitures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 t="str">
            <v>+++</v>
          </cell>
        </row>
        <row r="779">
          <cell r="A779" t="str">
            <v>100.11.10.270-6220.02</v>
          </cell>
          <cell r="B779" t="str">
            <v>100</v>
          </cell>
          <cell r="C779" t="str">
            <v>11</v>
          </cell>
          <cell r="D779" t="str">
            <v>10</v>
          </cell>
          <cell r="E779" t="str">
            <v>270</v>
          </cell>
          <cell r="F779" t="str">
            <v>6220.02</v>
          </cell>
          <cell r="G779" t="str">
            <v>Supplies-Animal Control Shelter Food</v>
          </cell>
          <cell r="H779">
            <v>1500</v>
          </cell>
          <cell r="I779">
            <v>0</v>
          </cell>
          <cell r="J779">
            <v>1500</v>
          </cell>
          <cell r="K779">
            <v>0</v>
          </cell>
          <cell r="L779">
            <v>0</v>
          </cell>
          <cell r="M779">
            <v>0</v>
          </cell>
          <cell r="N779">
            <v>1500</v>
          </cell>
          <cell r="O779">
            <v>0</v>
          </cell>
        </row>
        <row r="780">
          <cell r="A780" t="str">
            <v>100.11.10.270-6220.03</v>
          </cell>
          <cell r="B780" t="str">
            <v>100</v>
          </cell>
          <cell r="C780" t="str">
            <v>11</v>
          </cell>
          <cell r="D780" t="str">
            <v>10</v>
          </cell>
          <cell r="E780" t="str">
            <v>270</v>
          </cell>
          <cell r="F780" t="str">
            <v>6220.03</v>
          </cell>
          <cell r="G780" t="str">
            <v>Supplies-Animal Control Identification Chips</v>
          </cell>
          <cell r="H780">
            <v>7500</v>
          </cell>
          <cell r="I780">
            <v>0</v>
          </cell>
          <cell r="J780">
            <v>7500</v>
          </cell>
          <cell r="K780">
            <v>0</v>
          </cell>
          <cell r="L780">
            <v>0</v>
          </cell>
          <cell r="M780">
            <v>0</v>
          </cell>
          <cell r="N780">
            <v>7500</v>
          </cell>
          <cell r="O780">
            <v>0</v>
          </cell>
        </row>
        <row r="781">
          <cell r="A781" t="str">
            <v>100.11.10.270-6220.04</v>
          </cell>
          <cell r="B781" t="str">
            <v>100</v>
          </cell>
          <cell r="C781" t="str">
            <v>11</v>
          </cell>
          <cell r="D781" t="str">
            <v>10</v>
          </cell>
          <cell r="E781" t="str">
            <v>270</v>
          </cell>
          <cell r="F781" t="str">
            <v>6220.04</v>
          </cell>
          <cell r="G781" t="str">
            <v>Supplies-Animal Control Vaccines</v>
          </cell>
          <cell r="H781">
            <v>4250</v>
          </cell>
          <cell r="I781">
            <v>0</v>
          </cell>
          <cell r="J781">
            <v>4250</v>
          </cell>
          <cell r="K781">
            <v>0</v>
          </cell>
          <cell r="L781">
            <v>0</v>
          </cell>
          <cell r="M781">
            <v>0</v>
          </cell>
          <cell r="N781">
            <v>4250</v>
          </cell>
          <cell r="O781">
            <v>0</v>
          </cell>
        </row>
        <row r="782">
          <cell r="A782" t="str">
            <v>100.11.10.270-6300.01</v>
          </cell>
          <cell r="B782" t="str">
            <v>100</v>
          </cell>
          <cell r="C782" t="str">
            <v>11</v>
          </cell>
          <cell r="D782" t="str">
            <v>10</v>
          </cell>
          <cell r="E782" t="str">
            <v>270</v>
          </cell>
          <cell r="F782" t="str">
            <v>6300.01</v>
          </cell>
          <cell r="G782" t="str">
            <v>Dues &amp; Subscriptions Memberships</v>
          </cell>
          <cell r="H782">
            <v>450</v>
          </cell>
          <cell r="I782">
            <v>0</v>
          </cell>
          <cell r="J782">
            <v>450</v>
          </cell>
          <cell r="K782">
            <v>0</v>
          </cell>
          <cell r="L782">
            <v>0</v>
          </cell>
          <cell r="M782">
            <v>0</v>
          </cell>
          <cell r="N782">
            <v>450</v>
          </cell>
          <cell r="O782">
            <v>0</v>
          </cell>
        </row>
        <row r="783">
          <cell r="A783" t="str">
            <v>100.11.10.270-6300.02</v>
          </cell>
          <cell r="B783" t="str">
            <v>100</v>
          </cell>
          <cell r="C783" t="str">
            <v>11</v>
          </cell>
          <cell r="D783" t="str">
            <v>10</v>
          </cell>
          <cell r="E783" t="str">
            <v>270</v>
          </cell>
          <cell r="F783" t="str">
            <v>6300.02</v>
          </cell>
          <cell r="G783" t="str">
            <v>Dues &amp; Subscriptions Publications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 t="str">
            <v>+++</v>
          </cell>
        </row>
        <row r="784">
          <cell r="A784" t="str">
            <v>100.11.10.270-6400.01</v>
          </cell>
          <cell r="B784" t="str">
            <v>100</v>
          </cell>
          <cell r="C784" t="str">
            <v>11</v>
          </cell>
          <cell r="D784" t="str">
            <v>10</v>
          </cell>
          <cell r="E784" t="str">
            <v>270</v>
          </cell>
          <cell r="F784" t="str">
            <v>6400.01</v>
          </cell>
          <cell r="G784" t="str">
            <v>Repairs &amp; Maintenance Building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 t="str">
            <v>+++</v>
          </cell>
        </row>
        <row r="785">
          <cell r="A785" t="str">
            <v>100.11.10.270-6400.02</v>
          </cell>
          <cell r="B785" t="str">
            <v>100</v>
          </cell>
          <cell r="C785" t="str">
            <v>11</v>
          </cell>
          <cell r="D785" t="str">
            <v>10</v>
          </cell>
          <cell r="E785" t="str">
            <v>270</v>
          </cell>
          <cell r="F785" t="str">
            <v>6400.02</v>
          </cell>
          <cell r="G785" t="str">
            <v>Repairs &amp; Maintenance Minor Equipment/Other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 t="str">
            <v>+++</v>
          </cell>
        </row>
        <row r="786">
          <cell r="A786" t="str">
            <v>100.11.10.270-6400.03</v>
          </cell>
          <cell r="B786" t="str">
            <v>100</v>
          </cell>
          <cell r="C786" t="str">
            <v>11</v>
          </cell>
          <cell r="D786" t="str">
            <v>10</v>
          </cell>
          <cell r="E786" t="str">
            <v>270</v>
          </cell>
          <cell r="F786" t="str">
            <v>6400.03</v>
          </cell>
          <cell r="G786" t="str">
            <v>Repairs &amp; Maintenance Major Repair &amp; Contingency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 t="str">
            <v>+++</v>
          </cell>
        </row>
        <row r="787">
          <cell r="A787" t="str">
            <v>100.11.10.270-6400.05</v>
          </cell>
          <cell r="B787" t="str">
            <v>100</v>
          </cell>
          <cell r="C787" t="str">
            <v>11</v>
          </cell>
          <cell r="D787" t="str">
            <v>10</v>
          </cell>
          <cell r="E787" t="str">
            <v>270</v>
          </cell>
          <cell r="F787" t="str">
            <v>6400.05</v>
          </cell>
          <cell r="G787" t="str">
            <v>Repairs &amp; Maintenance Vehicle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 t="str">
            <v>+++</v>
          </cell>
        </row>
        <row r="788">
          <cell r="A788" t="str">
            <v>100.11.10.270-6400.07</v>
          </cell>
          <cell r="B788" t="str">
            <v>100</v>
          </cell>
          <cell r="C788" t="str">
            <v>11</v>
          </cell>
          <cell r="D788" t="str">
            <v>10</v>
          </cell>
          <cell r="E788" t="str">
            <v>270</v>
          </cell>
          <cell r="F788" t="str">
            <v>6400.07</v>
          </cell>
          <cell r="G788" t="str">
            <v>Repairs &amp; Maintenance Radio Communication</v>
          </cell>
          <cell r="H788">
            <v>850</v>
          </cell>
          <cell r="I788">
            <v>0</v>
          </cell>
          <cell r="J788">
            <v>850</v>
          </cell>
          <cell r="K788">
            <v>0</v>
          </cell>
          <cell r="L788">
            <v>0</v>
          </cell>
          <cell r="M788">
            <v>0</v>
          </cell>
          <cell r="N788">
            <v>850</v>
          </cell>
          <cell r="O788">
            <v>0</v>
          </cell>
        </row>
        <row r="789">
          <cell r="A789" t="str">
            <v>100.11.10.270-6400.20</v>
          </cell>
          <cell r="B789" t="str">
            <v>100</v>
          </cell>
          <cell r="C789" t="str">
            <v>11</v>
          </cell>
          <cell r="D789" t="str">
            <v>10</v>
          </cell>
          <cell r="E789" t="str">
            <v>270</v>
          </cell>
          <cell r="F789" t="str">
            <v>6400.20</v>
          </cell>
          <cell r="G789" t="str">
            <v>Repairs &amp; Maintenance Property Maintenance</v>
          </cell>
          <cell r="H789">
            <v>3500</v>
          </cell>
          <cell r="I789">
            <v>0</v>
          </cell>
          <cell r="J789">
            <v>3500</v>
          </cell>
          <cell r="K789">
            <v>0</v>
          </cell>
          <cell r="L789">
            <v>0</v>
          </cell>
          <cell r="M789">
            <v>1105.1400000000001</v>
          </cell>
          <cell r="N789">
            <v>2394.86</v>
          </cell>
          <cell r="O789">
            <v>0.32</v>
          </cell>
        </row>
        <row r="790">
          <cell r="A790" t="str">
            <v>100.11.10.270-6500.04</v>
          </cell>
          <cell r="B790" t="str">
            <v>100</v>
          </cell>
          <cell r="C790" t="str">
            <v>11</v>
          </cell>
          <cell r="D790" t="str">
            <v>10</v>
          </cell>
          <cell r="E790" t="str">
            <v>270</v>
          </cell>
          <cell r="F790" t="str">
            <v>6500.04</v>
          </cell>
          <cell r="G790" t="str">
            <v>Claims &amp; Insurance Insurance Premiums</v>
          </cell>
          <cell r="H790">
            <v>11890</v>
          </cell>
          <cell r="I790">
            <v>0</v>
          </cell>
          <cell r="J790">
            <v>11890</v>
          </cell>
          <cell r="K790">
            <v>0</v>
          </cell>
          <cell r="L790">
            <v>0</v>
          </cell>
          <cell r="M790">
            <v>0</v>
          </cell>
          <cell r="N790">
            <v>11890</v>
          </cell>
          <cell r="O790">
            <v>0</v>
          </cell>
        </row>
        <row r="791">
          <cell r="A791" t="str">
            <v>100.11.10.270-6600.04</v>
          </cell>
          <cell r="B791" t="str">
            <v>100</v>
          </cell>
          <cell r="C791" t="str">
            <v>11</v>
          </cell>
          <cell r="D791" t="str">
            <v>10</v>
          </cell>
          <cell r="E791" t="str">
            <v>270</v>
          </cell>
          <cell r="F791" t="str">
            <v>6600.04</v>
          </cell>
          <cell r="G791" t="str">
            <v>Administrative Expenses Training/Conferences</v>
          </cell>
          <cell r="H791">
            <v>1750</v>
          </cell>
          <cell r="I791">
            <v>0</v>
          </cell>
          <cell r="J791">
            <v>1750</v>
          </cell>
          <cell r="K791">
            <v>0</v>
          </cell>
          <cell r="L791">
            <v>0</v>
          </cell>
          <cell r="M791">
            <v>0</v>
          </cell>
          <cell r="N791">
            <v>1750</v>
          </cell>
          <cell r="O791">
            <v>0</v>
          </cell>
        </row>
        <row r="792">
          <cell r="A792" t="str">
            <v>100.11.10.270-6600.07</v>
          </cell>
          <cell r="B792" t="str">
            <v>100</v>
          </cell>
          <cell r="C792" t="str">
            <v>11</v>
          </cell>
          <cell r="D792" t="str">
            <v>10</v>
          </cell>
          <cell r="E792" t="str">
            <v>270</v>
          </cell>
          <cell r="F792" t="str">
            <v>6600.07</v>
          </cell>
          <cell r="G792" t="str">
            <v>Administrative Expenses Employee Recruitment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 t="str">
            <v>+++</v>
          </cell>
        </row>
        <row r="793">
          <cell r="A793" t="str">
            <v>100.11.10.270-7000.03</v>
          </cell>
          <cell r="B793" t="str">
            <v>100</v>
          </cell>
          <cell r="C793" t="str">
            <v>11</v>
          </cell>
          <cell r="D793" t="str">
            <v>10</v>
          </cell>
          <cell r="E793" t="str">
            <v>270</v>
          </cell>
          <cell r="F793" t="str">
            <v>7000.03</v>
          </cell>
          <cell r="G793" t="str">
            <v>Capital Outlay Operations Equip-Minor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 t="str">
            <v>+++</v>
          </cell>
        </row>
        <row r="794">
          <cell r="A794" t="str">
            <v>100.11.10.270-7000.99</v>
          </cell>
          <cell r="B794" t="str">
            <v>100</v>
          </cell>
          <cell r="C794" t="str">
            <v>11</v>
          </cell>
          <cell r="D794" t="str">
            <v>10</v>
          </cell>
          <cell r="E794" t="str">
            <v>270</v>
          </cell>
          <cell r="F794" t="str">
            <v>7000.99</v>
          </cell>
          <cell r="G794" t="str">
            <v>Capital Outlay General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 t="str">
            <v>+++</v>
          </cell>
        </row>
        <row r="795">
          <cell r="A795" t="str">
            <v>100.13.00.001-5000.01</v>
          </cell>
          <cell r="B795" t="str">
            <v>100</v>
          </cell>
          <cell r="C795" t="str">
            <v>13</v>
          </cell>
          <cell r="D795" t="str">
            <v>00</v>
          </cell>
          <cell r="E795" t="str">
            <v>001</v>
          </cell>
          <cell r="F795" t="str">
            <v>5000.01</v>
          </cell>
          <cell r="G795" t="str">
            <v>Salaries Regular</v>
          </cell>
          <cell r="H795">
            <v>416568</v>
          </cell>
          <cell r="I795">
            <v>0</v>
          </cell>
          <cell r="J795">
            <v>416568</v>
          </cell>
          <cell r="K795">
            <v>0</v>
          </cell>
          <cell r="L795">
            <v>0</v>
          </cell>
          <cell r="M795">
            <v>128620.37</v>
          </cell>
          <cell r="N795">
            <v>287947.63</v>
          </cell>
          <cell r="O795">
            <v>0.31</v>
          </cell>
        </row>
        <row r="796">
          <cell r="A796" t="str">
            <v>100.13.00.001-5000.02</v>
          </cell>
          <cell r="B796" t="str">
            <v>100</v>
          </cell>
          <cell r="C796" t="str">
            <v>13</v>
          </cell>
          <cell r="D796" t="str">
            <v>00</v>
          </cell>
          <cell r="E796" t="str">
            <v>001</v>
          </cell>
          <cell r="F796" t="str">
            <v>5000.02</v>
          </cell>
          <cell r="G796" t="str">
            <v>Salaries Part Time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 t="str">
            <v>+++</v>
          </cell>
        </row>
        <row r="797">
          <cell r="A797" t="str">
            <v>100.13.00.001-5000.03</v>
          </cell>
          <cell r="B797" t="str">
            <v>100</v>
          </cell>
          <cell r="C797" t="str">
            <v>13</v>
          </cell>
          <cell r="D797" t="str">
            <v>00</v>
          </cell>
          <cell r="E797" t="str">
            <v>001</v>
          </cell>
          <cell r="F797" t="str">
            <v>5000.03</v>
          </cell>
          <cell r="G797" t="str">
            <v>Salaries Overtime</v>
          </cell>
          <cell r="H797">
            <v>206</v>
          </cell>
          <cell r="I797">
            <v>0</v>
          </cell>
          <cell r="J797">
            <v>206</v>
          </cell>
          <cell r="K797">
            <v>0</v>
          </cell>
          <cell r="L797">
            <v>0</v>
          </cell>
          <cell r="M797">
            <v>0</v>
          </cell>
          <cell r="N797">
            <v>206</v>
          </cell>
          <cell r="O797">
            <v>0</v>
          </cell>
        </row>
        <row r="798">
          <cell r="A798" t="str">
            <v>100.13.00.001-5000.04</v>
          </cell>
          <cell r="B798" t="str">
            <v>100</v>
          </cell>
          <cell r="C798" t="str">
            <v>13</v>
          </cell>
          <cell r="D798" t="str">
            <v>00</v>
          </cell>
          <cell r="E798" t="str">
            <v>001</v>
          </cell>
          <cell r="F798" t="str">
            <v>5000.04</v>
          </cell>
          <cell r="G798" t="str">
            <v>Salaries Holiday Pay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 t="str">
            <v>+++</v>
          </cell>
        </row>
        <row r="799">
          <cell r="A799" t="str">
            <v>100.13.00.001-5000.05</v>
          </cell>
          <cell r="B799" t="str">
            <v>100</v>
          </cell>
          <cell r="C799" t="str">
            <v>13</v>
          </cell>
          <cell r="D799" t="str">
            <v>00</v>
          </cell>
          <cell r="E799" t="str">
            <v>001</v>
          </cell>
          <cell r="F799" t="str">
            <v>5000.05</v>
          </cell>
          <cell r="G799" t="str">
            <v>Salaries Duty Pay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 t="str">
            <v>+++</v>
          </cell>
        </row>
        <row r="800">
          <cell r="A800" t="str">
            <v>100.13.00.001-5000.06</v>
          </cell>
          <cell r="B800" t="str">
            <v>100</v>
          </cell>
          <cell r="C800" t="str">
            <v>13</v>
          </cell>
          <cell r="D800" t="str">
            <v>00</v>
          </cell>
          <cell r="E800" t="str">
            <v>001</v>
          </cell>
          <cell r="F800" t="str">
            <v>5000.06</v>
          </cell>
          <cell r="G800" t="str">
            <v>Salaries Out of Class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 t="str">
            <v>+++</v>
          </cell>
        </row>
        <row r="801">
          <cell r="A801" t="str">
            <v>100.13.00.001-5000.07</v>
          </cell>
          <cell r="B801" t="str">
            <v>100</v>
          </cell>
          <cell r="C801" t="str">
            <v>13</v>
          </cell>
          <cell r="D801" t="str">
            <v>00</v>
          </cell>
          <cell r="E801" t="str">
            <v>001</v>
          </cell>
          <cell r="F801" t="str">
            <v>5000.07</v>
          </cell>
          <cell r="G801" t="str">
            <v>Salaries Admin Leave Pay</v>
          </cell>
          <cell r="H801">
            <v>7324</v>
          </cell>
          <cell r="I801">
            <v>0</v>
          </cell>
          <cell r="J801">
            <v>7324</v>
          </cell>
          <cell r="K801">
            <v>0</v>
          </cell>
          <cell r="L801">
            <v>0</v>
          </cell>
          <cell r="M801">
            <v>8037.88</v>
          </cell>
          <cell r="N801">
            <v>-713.88</v>
          </cell>
          <cell r="O801">
            <v>1.1000000000000001</v>
          </cell>
        </row>
        <row r="802">
          <cell r="A802" t="str">
            <v>100.13.00.001-5000.08</v>
          </cell>
          <cell r="B802" t="str">
            <v>100</v>
          </cell>
          <cell r="C802" t="str">
            <v>13</v>
          </cell>
          <cell r="D802" t="str">
            <v>00</v>
          </cell>
          <cell r="E802" t="str">
            <v>001</v>
          </cell>
          <cell r="F802" t="str">
            <v>5000.08</v>
          </cell>
          <cell r="G802" t="str">
            <v>Salaries Longevity Pay</v>
          </cell>
          <cell r="H802">
            <v>5336</v>
          </cell>
          <cell r="I802">
            <v>0</v>
          </cell>
          <cell r="J802">
            <v>5336</v>
          </cell>
          <cell r="K802">
            <v>0</v>
          </cell>
          <cell r="L802">
            <v>0</v>
          </cell>
          <cell r="M802">
            <v>0</v>
          </cell>
          <cell r="N802">
            <v>5336</v>
          </cell>
          <cell r="O802">
            <v>0</v>
          </cell>
        </row>
        <row r="803">
          <cell r="A803" t="str">
            <v>100.13.00.001-5000.09</v>
          </cell>
          <cell r="B803" t="str">
            <v>100</v>
          </cell>
          <cell r="C803" t="str">
            <v>13</v>
          </cell>
          <cell r="D803" t="str">
            <v>00</v>
          </cell>
          <cell r="E803" t="str">
            <v>001</v>
          </cell>
          <cell r="F803" t="str">
            <v>5000.09</v>
          </cell>
          <cell r="G803" t="str">
            <v>Salaries Mutual Aid Overtime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 t="str">
            <v>+++</v>
          </cell>
        </row>
        <row r="804">
          <cell r="A804" t="str">
            <v>100.13.00.001-5000.10</v>
          </cell>
          <cell r="B804" t="str">
            <v>100</v>
          </cell>
          <cell r="C804" t="str">
            <v>13</v>
          </cell>
          <cell r="D804" t="str">
            <v>00</v>
          </cell>
          <cell r="E804" t="str">
            <v>001</v>
          </cell>
          <cell r="F804" t="str">
            <v>5000.10</v>
          </cell>
          <cell r="G804" t="str">
            <v>Salaries Furloughs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 t="str">
            <v>+++</v>
          </cell>
        </row>
        <row r="805">
          <cell r="A805" t="str">
            <v>100.13.00.001-5000.11</v>
          </cell>
          <cell r="B805" t="str">
            <v>100</v>
          </cell>
          <cell r="C805" t="str">
            <v>13</v>
          </cell>
          <cell r="D805" t="str">
            <v>00</v>
          </cell>
          <cell r="E805" t="str">
            <v>001</v>
          </cell>
          <cell r="F805" t="str">
            <v>5000.11</v>
          </cell>
          <cell r="G805" t="str">
            <v>Salaries Worker's Comp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 t="str">
            <v>+++</v>
          </cell>
        </row>
        <row r="806">
          <cell r="A806" t="str">
            <v>100.13.00.001-5000.12</v>
          </cell>
          <cell r="B806" t="str">
            <v>100</v>
          </cell>
          <cell r="C806" t="str">
            <v>13</v>
          </cell>
          <cell r="D806" t="str">
            <v>00</v>
          </cell>
          <cell r="E806" t="str">
            <v>001</v>
          </cell>
          <cell r="F806" t="str">
            <v>5000.12</v>
          </cell>
          <cell r="G806" t="str">
            <v>Salaries Compensated Absences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 t="str">
            <v>+++</v>
          </cell>
        </row>
        <row r="807">
          <cell r="A807" t="str">
            <v>100.13.00.001-5000.99</v>
          </cell>
          <cell r="B807" t="str">
            <v>100</v>
          </cell>
          <cell r="C807" t="str">
            <v>13</v>
          </cell>
          <cell r="D807" t="str">
            <v>00</v>
          </cell>
          <cell r="E807" t="str">
            <v>001</v>
          </cell>
          <cell r="F807" t="str">
            <v>5000.99</v>
          </cell>
          <cell r="G807" t="str">
            <v>Salaries New Personnel Requests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 t="str">
            <v>+++</v>
          </cell>
        </row>
        <row r="808">
          <cell r="A808" t="str">
            <v>100.13.00.001-5100.00</v>
          </cell>
          <cell r="B808" t="str">
            <v>100</v>
          </cell>
          <cell r="C808" t="str">
            <v>13</v>
          </cell>
          <cell r="D808" t="str">
            <v>00</v>
          </cell>
          <cell r="E808" t="str">
            <v>001</v>
          </cell>
          <cell r="F808" t="str">
            <v>5100.00</v>
          </cell>
          <cell r="G808" t="str">
            <v>Benefits PERS Pool Liability</v>
          </cell>
          <cell r="H808">
            <v>123300</v>
          </cell>
          <cell r="I808">
            <v>0</v>
          </cell>
          <cell r="J808">
            <v>123300</v>
          </cell>
          <cell r="K808">
            <v>0</v>
          </cell>
          <cell r="L808">
            <v>0</v>
          </cell>
          <cell r="M808">
            <v>34671.22</v>
          </cell>
          <cell r="N808">
            <v>88628.78</v>
          </cell>
          <cell r="O808">
            <v>0.28000000000000003</v>
          </cell>
        </row>
        <row r="809">
          <cell r="A809" t="str">
            <v>100.13.00.001-5100.01</v>
          </cell>
          <cell r="B809" t="str">
            <v>100</v>
          </cell>
          <cell r="C809" t="str">
            <v>13</v>
          </cell>
          <cell r="D809" t="str">
            <v>00</v>
          </cell>
          <cell r="E809" t="str">
            <v>001</v>
          </cell>
          <cell r="F809" t="str">
            <v>5100.01</v>
          </cell>
          <cell r="G809" t="str">
            <v>Benefits Retirement</v>
          </cell>
          <cell r="H809">
            <v>45715</v>
          </cell>
          <cell r="I809">
            <v>0</v>
          </cell>
          <cell r="J809">
            <v>45715</v>
          </cell>
          <cell r="K809">
            <v>0</v>
          </cell>
          <cell r="L809">
            <v>0</v>
          </cell>
          <cell r="M809">
            <v>15554.3</v>
          </cell>
          <cell r="N809">
            <v>30160.7</v>
          </cell>
          <cell r="O809">
            <v>0.34</v>
          </cell>
        </row>
        <row r="810">
          <cell r="A810" t="str">
            <v>100.13.00.001-5100.02</v>
          </cell>
          <cell r="B810" t="str">
            <v>100</v>
          </cell>
          <cell r="C810" t="str">
            <v>13</v>
          </cell>
          <cell r="D810" t="str">
            <v>00</v>
          </cell>
          <cell r="E810" t="str">
            <v>001</v>
          </cell>
          <cell r="F810" t="str">
            <v>5100.02</v>
          </cell>
          <cell r="G810" t="str">
            <v>Benefits Health Insurance</v>
          </cell>
          <cell r="H810">
            <v>67680</v>
          </cell>
          <cell r="I810">
            <v>0</v>
          </cell>
          <cell r="J810">
            <v>67680</v>
          </cell>
          <cell r="K810">
            <v>0</v>
          </cell>
          <cell r="L810">
            <v>0</v>
          </cell>
          <cell r="M810">
            <v>17145</v>
          </cell>
          <cell r="N810">
            <v>50535</v>
          </cell>
          <cell r="O810">
            <v>0.25</v>
          </cell>
        </row>
        <row r="811">
          <cell r="A811" t="str">
            <v>100.13.00.001-5100.03</v>
          </cell>
          <cell r="B811" t="str">
            <v>100</v>
          </cell>
          <cell r="C811" t="str">
            <v>13</v>
          </cell>
          <cell r="D811" t="str">
            <v>00</v>
          </cell>
          <cell r="E811" t="str">
            <v>001</v>
          </cell>
          <cell r="F811" t="str">
            <v>5100.03</v>
          </cell>
          <cell r="G811" t="str">
            <v>Benefits Dental Insurance</v>
          </cell>
          <cell r="H811">
            <v>4845</v>
          </cell>
          <cell r="I811">
            <v>0</v>
          </cell>
          <cell r="J811">
            <v>4845</v>
          </cell>
          <cell r="K811">
            <v>0</v>
          </cell>
          <cell r="L811">
            <v>0</v>
          </cell>
          <cell r="M811">
            <v>1096.02</v>
          </cell>
          <cell r="N811">
            <v>3748.98</v>
          </cell>
          <cell r="O811">
            <v>0.23</v>
          </cell>
        </row>
        <row r="812">
          <cell r="A812" t="str">
            <v>100.13.00.001-5100.04</v>
          </cell>
          <cell r="B812" t="str">
            <v>100</v>
          </cell>
          <cell r="C812" t="str">
            <v>13</v>
          </cell>
          <cell r="D812" t="str">
            <v>00</v>
          </cell>
          <cell r="E812" t="str">
            <v>001</v>
          </cell>
          <cell r="F812" t="str">
            <v>5100.04</v>
          </cell>
          <cell r="G812" t="str">
            <v>Benefits Vision Insurance</v>
          </cell>
          <cell r="H812">
            <v>720</v>
          </cell>
          <cell r="I812">
            <v>0</v>
          </cell>
          <cell r="J812">
            <v>720</v>
          </cell>
          <cell r="K812">
            <v>0</v>
          </cell>
          <cell r="L812">
            <v>0</v>
          </cell>
          <cell r="M812">
            <v>178.92</v>
          </cell>
          <cell r="N812">
            <v>541.08000000000004</v>
          </cell>
          <cell r="O812">
            <v>0.25</v>
          </cell>
        </row>
        <row r="813">
          <cell r="A813" t="str">
            <v>100.13.00.001-5100.05</v>
          </cell>
          <cell r="B813" t="str">
            <v>100</v>
          </cell>
          <cell r="C813" t="str">
            <v>13</v>
          </cell>
          <cell r="D813" t="str">
            <v>00</v>
          </cell>
          <cell r="E813" t="str">
            <v>001</v>
          </cell>
          <cell r="F813" t="str">
            <v>5100.05</v>
          </cell>
          <cell r="G813" t="str">
            <v>Benefits Life Insurance</v>
          </cell>
          <cell r="H813">
            <v>780</v>
          </cell>
          <cell r="I813">
            <v>0</v>
          </cell>
          <cell r="J813">
            <v>780</v>
          </cell>
          <cell r="K813">
            <v>0</v>
          </cell>
          <cell r="L813">
            <v>0</v>
          </cell>
          <cell r="M813">
            <v>188.08</v>
          </cell>
          <cell r="N813">
            <v>591.91999999999996</v>
          </cell>
          <cell r="O813">
            <v>0.24</v>
          </cell>
        </row>
        <row r="814">
          <cell r="A814" t="str">
            <v>100.13.00.001-5100.06</v>
          </cell>
          <cell r="B814" t="str">
            <v>100</v>
          </cell>
          <cell r="C814" t="str">
            <v>13</v>
          </cell>
          <cell r="D814" t="str">
            <v>00</v>
          </cell>
          <cell r="E814" t="str">
            <v>001</v>
          </cell>
          <cell r="F814" t="str">
            <v>5100.06</v>
          </cell>
          <cell r="G814" t="str">
            <v>Benefits Worker's Comp</v>
          </cell>
          <cell r="H814">
            <v>17060</v>
          </cell>
          <cell r="I814">
            <v>0</v>
          </cell>
          <cell r="J814">
            <v>17060</v>
          </cell>
          <cell r="K814">
            <v>0</v>
          </cell>
          <cell r="L814">
            <v>0</v>
          </cell>
          <cell r="M814">
            <v>0</v>
          </cell>
          <cell r="N814">
            <v>17060</v>
          </cell>
          <cell r="O814">
            <v>0</v>
          </cell>
        </row>
        <row r="815">
          <cell r="A815" t="str">
            <v>100.13.00.001-5100.07</v>
          </cell>
          <cell r="B815" t="str">
            <v>100</v>
          </cell>
          <cell r="C815" t="str">
            <v>13</v>
          </cell>
          <cell r="D815" t="str">
            <v>00</v>
          </cell>
          <cell r="E815" t="str">
            <v>001</v>
          </cell>
          <cell r="F815" t="str">
            <v>5100.07</v>
          </cell>
          <cell r="G815" t="str">
            <v>Benefits Long Term Disability</v>
          </cell>
          <cell r="H815">
            <v>1460</v>
          </cell>
          <cell r="I815">
            <v>0</v>
          </cell>
          <cell r="J815">
            <v>1460</v>
          </cell>
          <cell r="K815">
            <v>0</v>
          </cell>
          <cell r="L815">
            <v>0</v>
          </cell>
          <cell r="M815">
            <v>321</v>
          </cell>
          <cell r="N815">
            <v>1139</v>
          </cell>
          <cell r="O815">
            <v>0.22</v>
          </cell>
        </row>
        <row r="816">
          <cell r="A816" t="str">
            <v>100.13.00.001-5100.08</v>
          </cell>
          <cell r="B816" t="str">
            <v>100</v>
          </cell>
          <cell r="C816" t="str">
            <v>13</v>
          </cell>
          <cell r="D816" t="str">
            <v>00</v>
          </cell>
          <cell r="E816" t="str">
            <v>001</v>
          </cell>
          <cell r="F816" t="str">
            <v>5100.08</v>
          </cell>
          <cell r="G816" t="str">
            <v>Benefits Deferred Compensation</v>
          </cell>
          <cell r="H816">
            <v>640</v>
          </cell>
          <cell r="I816">
            <v>0</v>
          </cell>
          <cell r="J816">
            <v>640</v>
          </cell>
          <cell r="K816">
            <v>0</v>
          </cell>
          <cell r="L816">
            <v>0</v>
          </cell>
          <cell r="M816">
            <v>230.34</v>
          </cell>
          <cell r="N816">
            <v>409.66</v>
          </cell>
          <cell r="O816">
            <v>0.36</v>
          </cell>
        </row>
        <row r="817">
          <cell r="A817" t="str">
            <v>100.13.00.001-5100.09</v>
          </cell>
          <cell r="B817" t="str">
            <v>100</v>
          </cell>
          <cell r="C817" t="str">
            <v>13</v>
          </cell>
          <cell r="D817" t="str">
            <v>00</v>
          </cell>
          <cell r="E817" t="str">
            <v>001</v>
          </cell>
          <cell r="F817" t="str">
            <v>5100.09</v>
          </cell>
          <cell r="G817" t="str">
            <v>Benefits Unemployment Insurance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 t="str">
            <v>+++</v>
          </cell>
        </row>
        <row r="818">
          <cell r="A818" t="str">
            <v>100.13.00.001-5100.10</v>
          </cell>
          <cell r="B818" t="str">
            <v>100</v>
          </cell>
          <cell r="C818" t="str">
            <v>13</v>
          </cell>
          <cell r="D818" t="str">
            <v>00</v>
          </cell>
          <cell r="E818" t="str">
            <v>001</v>
          </cell>
          <cell r="F818" t="str">
            <v>5100.10</v>
          </cell>
          <cell r="G818" t="str">
            <v>Benefits Uniform Allowance</v>
          </cell>
          <cell r="H818">
            <v>2000</v>
          </cell>
          <cell r="I818">
            <v>0</v>
          </cell>
          <cell r="J818">
            <v>2000</v>
          </cell>
          <cell r="K818">
            <v>0</v>
          </cell>
          <cell r="L818">
            <v>0</v>
          </cell>
          <cell r="M818">
            <v>1000</v>
          </cell>
          <cell r="N818">
            <v>1000</v>
          </cell>
          <cell r="O818">
            <v>0.5</v>
          </cell>
        </row>
        <row r="819">
          <cell r="A819" t="str">
            <v>100.13.00.001-5100.11</v>
          </cell>
          <cell r="B819" t="str">
            <v>100</v>
          </cell>
          <cell r="C819" t="str">
            <v>13</v>
          </cell>
          <cell r="D819" t="str">
            <v>00</v>
          </cell>
          <cell r="E819" t="str">
            <v>001</v>
          </cell>
          <cell r="F819" t="str">
            <v>5100.11</v>
          </cell>
          <cell r="G819" t="str">
            <v>Benefits Medicare</v>
          </cell>
          <cell r="H819">
            <v>6130</v>
          </cell>
          <cell r="I819">
            <v>0</v>
          </cell>
          <cell r="J819">
            <v>6130</v>
          </cell>
          <cell r="K819">
            <v>0</v>
          </cell>
          <cell r="L819">
            <v>0</v>
          </cell>
          <cell r="M819">
            <v>2009.07</v>
          </cell>
          <cell r="N819">
            <v>4120.93</v>
          </cell>
          <cell r="O819">
            <v>0.33</v>
          </cell>
        </row>
        <row r="820">
          <cell r="A820" t="str">
            <v>100.13.00.001-5100.12</v>
          </cell>
          <cell r="B820" t="str">
            <v>100</v>
          </cell>
          <cell r="C820" t="str">
            <v>13</v>
          </cell>
          <cell r="D820" t="str">
            <v>00</v>
          </cell>
          <cell r="E820" t="str">
            <v>001</v>
          </cell>
          <cell r="F820" t="str">
            <v>5100.12</v>
          </cell>
          <cell r="G820" t="str">
            <v>Benefits Annual Physical Exam</v>
          </cell>
          <cell r="H820">
            <v>800</v>
          </cell>
          <cell r="I820">
            <v>0</v>
          </cell>
          <cell r="J820">
            <v>800</v>
          </cell>
          <cell r="K820">
            <v>0</v>
          </cell>
          <cell r="L820">
            <v>0</v>
          </cell>
          <cell r="M820">
            <v>0</v>
          </cell>
          <cell r="N820">
            <v>800</v>
          </cell>
          <cell r="O820">
            <v>0</v>
          </cell>
        </row>
        <row r="821">
          <cell r="A821" t="str">
            <v>100.13.00.001-5100.14</v>
          </cell>
          <cell r="B821" t="str">
            <v>100</v>
          </cell>
          <cell r="C821" t="str">
            <v>13</v>
          </cell>
          <cell r="D821" t="str">
            <v>00</v>
          </cell>
          <cell r="E821" t="str">
            <v>001</v>
          </cell>
          <cell r="F821" t="str">
            <v>5100.14</v>
          </cell>
          <cell r="G821" t="str">
            <v>Benefits PPE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 t="str">
            <v>+++</v>
          </cell>
        </row>
        <row r="822">
          <cell r="A822" t="str">
            <v>100.13.00.001-5100.15</v>
          </cell>
          <cell r="B822" t="str">
            <v>100</v>
          </cell>
          <cell r="C822" t="str">
            <v>13</v>
          </cell>
          <cell r="D822" t="str">
            <v>00</v>
          </cell>
          <cell r="E822" t="str">
            <v>001</v>
          </cell>
          <cell r="F822" t="str">
            <v>5100.15</v>
          </cell>
          <cell r="G822" t="str">
            <v>Benefits Cell Phone Allowance</v>
          </cell>
          <cell r="H822">
            <v>2880</v>
          </cell>
          <cell r="I822">
            <v>0</v>
          </cell>
          <cell r="J822">
            <v>2880</v>
          </cell>
          <cell r="K822">
            <v>0</v>
          </cell>
          <cell r="L822">
            <v>0</v>
          </cell>
          <cell r="M822">
            <v>720</v>
          </cell>
          <cell r="N822">
            <v>2160</v>
          </cell>
          <cell r="O822">
            <v>0.25</v>
          </cell>
        </row>
        <row r="823">
          <cell r="A823" t="str">
            <v>100.13.00.001-5100.17</v>
          </cell>
          <cell r="B823" t="str">
            <v>100</v>
          </cell>
          <cell r="C823" t="str">
            <v>13</v>
          </cell>
          <cell r="D823" t="str">
            <v>00</v>
          </cell>
          <cell r="E823" t="str">
            <v>001</v>
          </cell>
          <cell r="F823" t="str">
            <v>5100.17</v>
          </cell>
          <cell r="G823" t="str">
            <v>Benefits Other Post Employment Benefits</v>
          </cell>
          <cell r="H823">
            <v>203825</v>
          </cell>
          <cell r="I823">
            <v>0</v>
          </cell>
          <cell r="J823">
            <v>203825</v>
          </cell>
          <cell r="K823">
            <v>0</v>
          </cell>
          <cell r="L823">
            <v>0</v>
          </cell>
          <cell r="M823">
            <v>50747.58</v>
          </cell>
          <cell r="N823">
            <v>153077.42000000001</v>
          </cell>
          <cell r="O823">
            <v>0.25</v>
          </cell>
        </row>
        <row r="824">
          <cell r="A824" t="str">
            <v>100.13.00.001-6000.01</v>
          </cell>
          <cell r="B824" t="str">
            <v>100</v>
          </cell>
          <cell r="C824" t="str">
            <v>13</v>
          </cell>
          <cell r="D824" t="str">
            <v>00</v>
          </cell>
          <cell r="E824" t="str">
            <v>001</v>
          </cell>
          <cell r="F824" t="str">
            <v>6000.01</v>
          </cell>
          <cell r="G824" t="str">
            <v>Professional Services General</v>
          </cell>
          <cell r="H824">
            <v>12000</v>
          </cell>
          <cell r="I824">
            <v>0</v>
          </cell>
          <cell r="J824">
            <v>12000</v>
          </cell>
          <cell r="K824">
            <v>0</v>
          </cell>
          <cell r="L824">
            <v>0</v>
          </cell>
          <cell r="M824">
            <v>0</v>
          </cell>
          <cell r="N824">
            <v>12000</v>
          </cell>
          <cell r="O824">
            <v>0</v>
          </cell>
        </row>
        <row r="825">
          <cell r="A825" t="str">
            <v>100.13.00.001-6000.07</v>
          </cell>
          <cell r="B825" t="str">
            <v>100</v>
          </cell>
          <cell r="C825" t="str">
            <v>13</v>
          </cell>
          <cell r="D825" t="str">
            <v>00</v>
          </cell>
          <cell r="E825" t="str">
            <v>001</v>
          </cell>
          <cell r="F825" t="str">
            <v>6000.07</v>
          </cell>
          <cell r="G825" t="str">
            <v>Professional Services Weed Abatement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 t="str">
            <v>+++</v>
          </cell>
        </row>
        <row r="826">
          <cell r="A826" t="str">
            <v>100.13.00.001-6000.08</v>
          </cell>
          <cell r="B826" t="str">
            <v>100</v>
          </cell>
          <cell r="C826" t="str">
            <v>13</v>
          </cell>
          <cell r="D826" t="str">
            <v>00</v>
          </cell>
          <cell r="E826" t="str">
            <v>001</v>
          </cell>
          <cell r="F826" t="str">
            <v>6000.08</v>
          </cell>
          <cell r="G826" t="str">
            <v>Professional Services Plan Check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 t="str">
            <v>+++</v>
          </cell>
        </row>
        <row r="827">
          <cell r="A827" t="str">
            <v>100.13.00.001-6000.09</v>
          </cell>
          <cell r="B827" t="str">
            <v>100</v>
          </cell>
          <cell r="C827" t="str">
            <v>13</v>
          </cell>
          <cell r="D827" t="str">
            <v>00</v>
          </cell>
          <cell r="E827" t="str">
            <v>001</v>
          </cell>
          <cell r="F827" t="str">
            <v>6000.09</v>
          </cell>
          <cell r="G827" t="str">
            <v>Professional Services Uniform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 t="str">
            <v>+++</v>
          </cell>
        </row>
        <row r="828">
          <cell r="A828" t="str">
            <v>100.13.00.001-6000.21</v>
          </cell>
          <cell r="B828" t="str">
            <v>100</v>
          </cell>
          <cell r="C828" t="str">
            <v>13</v>
          </cell>
          <cell r="D828" t="str">
            <v>00</v>
          </cell>
          <cell r="E828" t="str">
            <v>001</v>
          </cell>
          <cell r="F828" t="str">
            <v>6000.21</v>
          </cell>
          <cell r="G828" t="str">
            <v>Professional Services Dispatch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 t="str">
            <v>+++</v>
          </cell>
        </row>
        <row r="829">
          <cell r="A829" t="str">
            <v>100.13.00.001-6000.26</v>
          </cell>
          <cell r="B829" t="str">
            <v>100</v>
          </cell>
          <cell r="C829" t="str">
            <v>13</v>
          </cell>
          <cell r="D829" t="str">
            <v>00</v>
          </cell>
          <cell r="E829" t="str">
            <v>001</v>
          </cell>
          <cell r="F829" t="str">
            <v>6000.26</v>
          </cell>
          <cell r="G829" t="str">
            <v>Professional Services Auto Abatement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 t="str">
            <v>+++</v>
          </cell>
        </row>
        <row r="830">
          <cell r="A830" t="str">
            <v>100.13.00.001-6100.01</v>
          </cell>
          <cell r="B830" t="str">
            <v>100</v>
          </cell>
          <cell r="C830" t="str">
            <v>13</v>
          </cell>
          <cell r="D830" t="str">
            <v>00</v>
          </cell>
          <cell r="E830" t="str">
            <v>001</v>
          </cell>
          <cell r="F830" t="str">
            <v>6100.01</v>
          </cell>
          <cell r="G830" t="str">
            <v>Utilities Electric</v>
          </cell>
          <cell r="H830">
            <v>77000</v>
          </cell>
          <cell r="I830">
            <v>0</v>
          </cell>
          <cell r="J830">
            <v>77000</v>
          </cell>
          <cell r="K830">
            <v>0</v>
          </cell>
          <cell r="L830">
            <v>0</v>
          </cell>
          <cell r="M830">
            <v>16613.38</v>
          </cell>
          <cell r="N830">
            <v>60386.62</v>
          </cell>
          <cell r="O830">
            <v>0.22</v>
          </cell>
        </row>
        <row r="831">
          <cell r="A831" t="str">
            <v>100.13.00.001-6100.02</v>
          </cell>
          <cell r="B831" t="str">
            <v>100</v>
          </cell>
          <cell r="C831" t="str">
            <v>13</v>
          </cell>
          <cell r="D831" t="str">
            <v>00</v>
          </cell>
          <cell r="E831" t="str">
            <v>001</v>
          </cell>
          <cell r="F831" t="str">
            <v>6100.02</v>
          </cell>
          <cell r="G831" t="str">
            <v>Utilities Telephone</v>
          </cell>
          <cell r="H831">
            <v>29850</v>
          </cell>
          <cell r="I831">
            <v>0</v>
          </cell>
          <cell r="J831">
            <v>29850</v>
          </cell>
          <cell r="K831">
            <v>0</v>
          </cell>
          <cell r="L831">
            <v>0</v>
          </cell>
          <cell r="M831">
            <v>5943.89</v>
          </cell>
          <cell r="N831">
            <v>23906.11</v>
          </cell>
          <cell r="O831">
            <v>0.2</v>
          </cell>
        </row>
        <row r="832">
          <cell r="A832" t="str">
            <v>100.13.00.001-6100.03</v>
          </cell>
          <cell r="B832" t="str">
            <v>100</v>
          </cell>
          <cell r="C832" t="str">
            <v>13</v>
          </cell>
          <cell r="D832" t="str">
            <v>00</v>
          </cell>
          <cell r="E832" t="str">
            <v>001</v>
          </cell>
          <cell r="F832" t="str">
            <v>6100.03</v>
          </cell>
          <cell r="G832" t="str">
            <v>Utilities Data Transmission / ISP</v>
          </cell>
          <cell r="H832">
            <v>19000</v>
          </cell>
          <cell r="I832">
            <v>0</v>
          </cell>
          <cell r="J832">
            <v>19000</v>
          </cell>
          <cell r="K832">
            <v>0</v>
          </cell>
          <cell r="L832">
            <v>0</v>
          </cell>
          <cell r="M832">
            <v>3059.04</v>
          </cell>
          <cell r="N832">
            <v>15940.96</v>
          </cell>
          <cell r="O832">
            <v>0.16</v>
          </cell>
        </row>
        <row r="833">
          <cell r="A833" t="str">
            <v>100.13.00.001-6200.01</v>
          </cell>
          <cell r="B833" t="str">
            <v>100</v>
          </cell>
          <cell r="C833" t="str">
            <v>13</v>
          </cell>
          <cell r="D833" t="str">
            <v>00</v>
          </cell>
          <cell r="E833" t="str">
            <v>001</v>
          </cell>
          <cell r="F833" t="str">
            <v>6200.01</v>
          </cell>
          <cell r="G833" t="str">
            <v>Supplies Office</v>
          </cell>
          <cell r="H833">
            <v>4500</v>
          </cell>
          <cell r="I833">
            <v>0</v>
          </cell>
          <cell r="J833">
            <v>4500</v>
          </cell>
          <cell r="K833">
            <v>0</v>
          </cell>
          <cell r="L833">
            <v>0</v>
          </cell>
          <cell r="M833">
            <v>662.7</v>
          </cell>
          <cell r="N833">
            <v>3837.3</v>
          </cell>
          <cell r="O833">
            <v>0.15</v>
          </cell>
        </row>
        <row r="834">
          <cell r="A834" t="str">
            <v>100.13.00.001-6200.02</v>
          </cell>
          <cell r="B834" t="str">
            <v>100</v>
          </cell>
          <cell r="C834" t="str">
            <v>13</v>
          </cell>
          <cell r="D834" t="str">
            <v>00</v>
          </cell>
          <cell r="E834" t="str">
            <v>001</v>
          </cell>
          <cell r="F834" t="str">
            <v>6200.02</v>
          </cell>
          <cell r="G834" t="str">
            <v>Supplies Special Department</v>
          </cell>
          <cell r="H834">
            <v>13000</v>
          </cell>
          <cell r="I834">
            <v>0</v>
          </cell>
          <cell r="J834">
            <v>13000</v>
          </cell>
          <cell r="K834">
            <v>0</v>
          </cell>
          <cell r="L834">
            <v>1497.49</v>
          </cell>
          <cell r="M834">
            <v>2880.06</v>
          </cell>
          <cell r="N834">
            <v>8622.4500000000007</v>
          </cell>
          <cell r="O834">
            <v>0.34</v>
          </cell>
        </row>
        <row r="835">
          <cell r="A835" t="str">
            <v>100.13.00.001-6200.03</v>
          </cell>
          <cell r="B835" t="str">
            <v>100</v>
          </cell>
          <cell r="C835" t="str">
            <v>13</v>
          </cell>
          <cell r="D835" t="str">
            <v>00</v>
          </cell>
          <cell r="E835" t="str">
            <v>001</v>
          </cell>
          <cell r="F835" t="str">
            <v>6200.03</v>
          </cell>
          <cell r="G835" t="str">
            <v>Supplies Copier Maintenance &amp; Supplies</v>
          </cell>
          <cell r="H835">
            <v>6000</v>
          </cell>
          <cell r="I835">
            <v>0</v>
          </cell>
          <cell r="J835">
            <v>6000</v>
          </cell>
          <cell r="K835">
            <v>0</v>
          </cell>
          <cell r="L835">
            <v>0</v>
          </cell>
          <cell r="M835">
            <v>679.33</v>
          </cell>
          <cell r="N835">
            <v>5320.67</v>
          </cell>
          <cell r="O835">
            <v>0.11</v>
          </cell>
        </row>
        <row r="836">
          <cell r="A836" t="str">
            <v>100.13.00.001-6200.05</v>
          </cell>
          <cell r="B836" t="str">
            <v>100</v>
          </cell>
          <cell r="C836" t="str">
            <v>13</v>
          </cell>
          <cell r="D836" t="str">
            <v>00</v>
          </cell>
          <cell r="E836" t="str">
            <v>001</v>
          </cell>
          <cell r="F836" t="str">
            <v>6200.05</v>
          </cell>
          <cell r="G836" t="str">
            <v>Supplies Gasoline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 t="str">
            <v>+++</v>
          </cell>
        </row>
        <row r="837">
          <cell r="A837" t="str">
            <v>100.13.00.001-6200.07</v>
          </cell>
          <cell r="B837" t="str">
            <v>100</v>
          </cell>
          <cell r="C837" t="str">
            <v>13</v>
          </cell>
          <cell r="D837" t="str">
            <v>00</v>
          </cell>
          <cell r="E837" t="str">
            <v>001</v>
          </cell>
          <cell r="F837" t="str">
            <v>6200.07</v>
          </cell>
          <cell r="G837" t="str">
            <v>Supplies Radio Communication &amp; Maint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 t="str">
            <v>+++</v>
          </cell>
        </row>
        <row r="838">
          <cell r="A838" t="str">
            <v>100.13.00.001-6200.09</v>
          </cell>
          <cell r="B838" t="str">
            <v>100</v>
          </cell>
          <cell r="C838" t="str">
            <v>13</v>
          </cell>
          <cell r="D838" t="str">
            <v>00</v>
          </cell>
          <cell r="E838" t="str">
            <v>001</v>
          </cell>
          <cell r="F838" t="str">
            <v>6200.09</v>
          </cell>
          <cell r="G838" t="str">
            <v>Supplies Data Processing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 t="str">
            <v>+++</v>
          </cell>
        </row>
        <row r="839">
          <cell r="A839" t="str">
            <v>100.13.00.001-6230.01</v>
          </cell>
          <cell r="B839" t="str">
            <v>100</v>
          </cell>
          <cell r="C839" t="str">
            <v>13</v>
          </cell>
          <cell r="D839" t="str">
            <v>00</v>
          </cell>
          <cell r="E839" t="str">
            <v>001</v>
          </cell>
          <cell r="F839" t="str">
            <v>6230.01</v>
          </cell>
          <cell r="G839" t="str">
            <v>Supplies-Fire Fire Prevention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 t="str">
            <v>+++</v>
          </cell>
        </row>
        <row r="840">
          <cell r="A840" t="str">
            <v>100.13.00.001-6230.02</v>
          </cell>
          <cell r="B840" t="str">
            <v>100</v>
          </cell>
          <cell r="C840" t="str">
            <v>13</v>
          </cell>
          <cell r="D840" t="str">
            <v>00</v>
          </cell>
          <cell r="E840" t="str">
            <v>001</v>
          </cell>
          <cell r="F840" t="str">
            <v>6230.02</v>
          </cell>
          <cell r="G840" t="str">
            <v>Supplies-Fire Protective Clothing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 t="str">
            <v>+++</v>
          </cell>
        </row>
        <row r="841">
          <cell r="A841" t="str">
            <v>100.13.00.001-6230.03</v>
          </cell>
          <cell r="B841" t="str">
            <v>100</v>
          </cell>
          <cell r="C841" t="str">
            <v>13</v>
          </cell>
          <cell r="D841" t="str">
            <v>00</v>
          </cell>
          <cell r="E841" t="str">
            <v>001</v>
          </cell>
          <cell r="F841" t="str">
            <v>6230.03</v>
          </cell>
          <cell r="G841" t="str">
            <v>Supplies-Fire Emergency Medical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 t="str">
            <v>+++</v>
          </cell>
        </row>
        <row r="842">
          <cell r="A842" t="str">
            <v>100.13.00.001-6230.04</v>
          </cell>
          <cell r="B842" t="str">
            <v>100</v>
          </cell>
          <cell r="C842" t="str">
            <v>13</v>
          </cell>
          <cell r="D842" t="str">
            <v>00</v>
          </cell>
          <cell r="E842" t="str">
            <v>001</v>
          </cell>
          <cell r="F842" t="str">
            <v>6230.04</v>
          </cell>
          <cell r="G842" t="str">
            <v>Supplies-Fire Hazardous Materials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 t="str">
            <v>+++</v>
          </cell>
        </row>
        <row r="843">
          <cell r="A843" t="str">
            <v>100.13.00.001-6230.05</v>
          </cell>
          <cell r="B843" t="str">
            <v>100</v>
          </cell>
          <cell r="C843" t="str">
            <v>13</v>
          </cell>
          <cell r="D843" t="str">
            <v>00</v>
          </cell>
          <cell r="E843" t="str">
            <v>001</v>
          </cell>
          <cell r="F843" t="str">
            <v>6230.05</v>
          </cell>
          <cell r="G843" t="str">
            <v>Supplies-Fire Breathing Apparatus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 t="str">
            <v>+++</v>
          </cell>
        </row>
        <row r="844">
          <cell r="A844" t="str">
            <v>100.13.00.001-6230.06</v>
          </cell>
          <cell r="B844" t="str">
            <v>100</v>
          </cell>
          <cell r="C844" t="str">
            <v>13</v>
          </cell>
          <cell r="D844" t="str">
            <v>00</v>
          </cell>
          <cell r="E844" t="str">
            <v>001</v>
          </cell>
          <cell r="F844" t="str">
            <v>6230.06</v>
          </cell>
          <cell r="G844" t="str">
            <v>Supplies-Fire CPR Training</v>
          </cell>
          <cell r="H844">
            <v>1200</v>
          </cell>
          <cell r="I844">
            <v>0</v>
          </cell>
          <cell r="J844">
            <v>1200</v>
          </cell>
          <cell r="K844">
            <v>0</v>
          </cell>
          <cell r="L844">
            <v>0</v>
          </cell>
          <cell r="M844">
            <v>0</v>
          </cell>
          <cell r="N844">
            <v>1200</v>
          </cell>
          <cell r="O844">
            <v>0</v>
          </cell>
        </row>
        <row r="845">
          <cell r="A845" t="str">
            <v>100.13.00.001-6230.07</v>
          </cell>
          <cell r="B845" t="str">
            <v>100</v>
          </cell>
          <cell r="C845" t="str">
            <v>13</v>
          </cell>
          <cell r="D845" t="str">
            <v>00</v>
          </cell>
          <cell r="E845" t="str">
            <v>001</v>
          </cell>
          <cell r="F845" t="str">
            <v>6230.07</v>
          </cell>
          <cell r="G845" t="str">
            <v>Supplies-Fire SAFE/Volunteers</v>
          </cell>
          <cell r="H845">
            <v>3000</v>
          </cell>
          <cell r="I845">
            <v>0</v>
          </cell>
          <cell r="J845">
            <v>3000</v>
          </cell>
          <cell r="K845">
            <v>0</v>
          </cell>
          <cell r="L845">
            <v>0</v>
          </cell>
          <cell r="M845">
            <v>0</v>
          </cell>
          <cell r="N845">
            <v>3000</v>
          </cell>
          <cell r="O845">
            <v>0</v>
          </cell>
        </row>
        <row r="846">
          <cell r="A846" t="str">
            <v>100.13.00.001-6300.01</v>
          </cell>
          <cell r="B846" t="str">
            <v>100</v>
          </cell>
          <cell r="C846" t="str">
            <v>13</v>
          </cell>
          <cell r="D846" t="str">
            <v>00</v>
          </cell>
          <cell r="E846" t="str">
            <v>001</v>
          </cell>
          <cell r="F846" t="str">
            <v>6300.01</v>
          </cell>
          <cell r="G846" t="str">
            <v>Dues &amp; Subscriptions Memberships</v>
          </cell>
          <cell r="H846">
            <v>1600</v>
          </cell>
          <cell r="I846">
            <v>0</v>
          </cell>
          <cell r="J846">
            <v>1600</v>
          </cell>
          <cell r="K846">
            <v>0</v>
          </cell>
          <cell r="L846">
            <v>0</v>
          </cell>
          <cell r="M846">
            <v>1185</v>
          </cell>
          <cell r="N846">
            <v>415</v>
          </cell>
          <cell r="O846">
            <v>0.74</v>
          </cell>
        </row>
        <row r="847">
          <cell r="A847" t="str">
            <v>100.13.00.001-6300.02</v>
          </cell>
          <cell r="B847" t="str">
            <v>100</v>
          </cell>
          <cell r="C847" t="str">
            <v>13</v>
          </cell>
          <cell r="D847" t="str">
            <v>00</v>
          </cell>
          <cell r="E847" t="str">
            <v>001</v>
          </cell>
          <cell r="F847" t="str">
            <v>6300.02</v>
          </cell>
          <cell r="G847" t="str">
            <v>Dues &amp; Subscriptions Publications</v>
          </cell>
          <cell r="H847">
            <v>300</v>
          </cell>
          <cell r="I847">
            <v>0</v>
          </cell>
          <cell r="J847">
            <v>300</v>
          </cell>
          <cell r="K847">
            <v>0</v>
          </cell>
          <cell r="L847">
            <v>0</v>
          </cell>
          <cell r="M847">
            <v>0</v>
          </cell>
          <cell r="N847">
            <v>300</v>
          </cell>
          <cell r="O847">
            <v>0</v>
          </cell>
        </row>
        <row r="848">
          <cell r="A848" t="str">
            <v>100.13.00.001-6300.03</v>
          </cell>
          <cell r="B848" t="str">
            <v>100</v>
          </cell>
          <cell r="C848" t="str">
            <v>13</v>
          </cell>
          <cell r="D848" t="str">
            <v>00</v>
          </cell>
          <cell r="E848" t="str">
            <v>001</v>
          </cell>
          <cell r="F848" t="str">
            <v>6300.03</v>
          </cell>
          <cell r="G848" t="str">
            <v>Dues &amp; Subscriptions Certifications</v>
          </cell>
          <cell r="H848">
            <v>6200</v>
          </cell>
          <cell r="I848">
            <v>0</v>
          </cell>
          <cell r="J848">
            <v>6200</v>
          </cell>
          <cell r="K848">
            <v>0</v>
          </cell>
          <cell r="L848">
            <v>0</v>
          </cell>
          <cell r="M848">
            <v>183.1</v>
          </cell>
          <cell r="N848">
            <v>6016.9</v>
          </cell>
          <cell r="O848">
            <v>0.03</v>
          </cell>
        </row>
        <row r="849">
          <cell r="A849" t="str">
            <v>100.13.00.001-6350.01</v>
          </cell>
          <cell r="B849" t="str">
            <v>100</v>
          </cell>
          <cell r="C849" t="str">
            <v>13</v>
          </cell>
          <cell r="D849" t="str">
            <v>00</v>
          </cell>
          <cell r="E849" t="str">
            <v>001</v>
          </cell>
          <cell r="F849" t="str">
            <v>6350.01</v>
          </cell>
          <cell r="G849" t="str">
            <v>Maintenance Agreements &amp; Licenses License/Software Maintenance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 t="str">
            <v>+++</v>
          </cell>
        </row>
        <row r="850">
          <cell r="A850" t="str">
            <v>100.13.00.001-6375.07</v>
          </cell>
          <cell r="B850" t="str">
            <v>100</v>
          </cell>
          <cell r="C850" t="str">
            <v>13</v>
          </cell>
          <cell r="D850" t="str">
            <v>00</v>
          </cell>
          <cell r="E850" t="str">
            <v>001</v>
          </cell>
          <cell r="F850" t="str">
            <v>6375.07</v>
          </cell>
          <cell r="G850" t="str">
            <v>Operating Fees Permit</v>
          </cell>
          <cell r="H850">
            <v>750</v>
          </cell>
          <cell r="I850">
            <v>0</v>
          </cell>
          <cell r="J850">
            <v>750</v>
          </cell>
          <cell r="K850">
            <v>0</v>
          </cell>
          <cell r="L850">
            <v>0</v>
          </cell>
          <cell r="M850">
            <v>580</v>
          </cell>
          <cell r="N850">
            <v>170</v>
          </cell>
          <cell r="O850">
            <v>0.77</v>
          </cell>
        </row>
        <row r="851">
          <cell r="A851" t="str">
            <v>100.13.00.001-6400.01</v>
          </cell>
          <cell r="B851" t="str">
            <v>100</v>
          </cell>
          <cell r="C851" t="str">
            <v>13</v>
          </cell>
          <cell r="D851" t="str">
            <v>00</v>
          </cell>
          <cell r="E851" t="str">
            <v>001</v>
          </cell>
          <cell r="F851" t="str">
            <v>6400.01</v>
          </cell>
          <cell r="G851" t="str">
            <v>Repairs &amp; Maintenance Building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 t="str">
            <v>+++</v>
          </cell>
        </row>
        <row r="852">
          <cell r="A852" t="str">
            <v>100.13.00.001-6400.02</v>
          </cell>
          <cell r="B852" t="str">
            <v>100</v>
          </cell>
          <cell r="C852" t="str">
            <v>13</v>
          </cell>
          <cell r="D852" t="str">
            <v>00</v>
          </cell>
          <cell r="E852" t="str">
            <v>001</v>
          </cell>
          <cell r="F852" t="str">
            <v>6400.02</v>
          </cell>
          <cell r="G852" t="str">
            <v>Repairs &amp; Maintenance Minor Equipment/Other</v>
          </cell>
          <cell r="H852">
            <v>9400</v>
          </cell>
          <cell r="I852">
            <v>0</v>
          </cell>
          <cell r="J852">
            <v>9400</v>
          </cell>
          <cell r="K852">
            <v>0</v>
          </cell>
          <cell r="L852">
            <v>0</v>
          </cell>
          <cell r="M852">
            <v>3475.85</v>
          </cell>
          <cell r="N852">
            <v>5924.15</v>
          </cell>
          <cell r="O852">
            <v>0.37</v>
          </cell>
        </row>
        <row r="853">
          <cell r="A853" t="str">
            <v>100.13.00.001-6400.03</v>
          </cell>
          <cell r="B853" t="str">
            <v>100</v>
          </cell>
          <cell r="C853" t="str">
            <v>13</v>
          </cell>
          <cell r="D853" t="str">
            <v>00</v>
          </cell>
          <cell r="E853" t="str">
            <v>001</v>
          </cell>
          <cell r="F853" t="str">
            <v>6400.03</v>
          </cell>
          <cell r="G853" t="str">
            <v>Repairs &amp; Maintenance Major Repair &amp; Contingency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 t="str">
            <v>+++</v>
          </cell>
        </row>
        <row r="854">
          <cell r="A854" t="str">
            <v>100.13.00.001-6400.05</v>
          </cell>
          <cell r="B854" t="str">
            <v>100</v>
          </cell>
          <cell r="C854" t="str">
            <v>13</v>
          </cell>
          <cell r="D854" t="str">
            <v>00</v>
          </cell>
          <cell r="E854" t="str">
            <v>001</v>
          </cell>
          <cell r="F854" t="str">
            <v>6400.05</v>
          </cell>
          <cell r="G854" t="str">
            <v>Repairs &amp; Maintenance Vehicle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 t="str">
            <v>+++</v>
          </cell>
        </row>
        <row r="855">
          <cell r="A855" t="str">
            <v>100.13.00.001-6400.17</v>
          </cell>
          <cell r="B855" t="str">
            <v>100</v>
          </cell>
          <cell r="C855" t="str">
            <v>13</v>
          </cell>
          <cell r="D855" t="str">
            <v>00</v>
          </cell>
          <cell r="E855" t="str">
            <v>001</v>
          </cell>
          <cell r="F855" t="str">
            <v>6400.17</v>
          </cell>
          <cell r="G855" t="str">
            <v>Repairs &amp; Maintenance Breathing Apparatus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 t="str">
            <v>+++</v>
          </cell>
        </row>
        <row r="856">
          <cell r="A856" t="str">
            <v>100.13.00.001-6400.20</v>
          </cell>
          <cell r="B856" t="str">
            <v>100</v>
          </cell>
          <cell r="C856" t="str">
            <v>13</v>
          </cell>
          <cell r="D856" t="str">
            <v>00</v>
          </cell>
          <cell r="E856" t="str">
            <v>001</v>
          </cell>
          <cell r="F856" t="str">
            <v>6400.20</v>
          </cell>
          <cell r="G856" t="str">
            <v>Repairs &amp; Maintenance Property Maintenance</v>
          </cell>
          <cell r="H856">
            <v>3200</v>
          </cell>
          <cell r="I856">
            <v>0</v>
          </cell>
          <cell r="J856">
            <v>3200</v>
          </cell>
          <cell r="K856">
            <v>0</v>
          </cell>
          <cell r="L856">
            <v>0</v>
          </cell>
          <cell r="M856">
            <v>635.03</v>
          </cell>
          <cell r="N856">
            <v>2564.9699999999998</v>
          </cell>
          <cell r="O856">
            <v>0.2</v>
          </cell>
        </row>
        <row r="857">
          <cell r="A857" t="str">
            <v>100.13.00.001-6500.04</v>
          </cell>
          <cell r="B857" t="str">
            <v>100</v>
          </cell>
          <cell r="C857" t="str">
            <v>13</v>
          </cell>
          <cell r="D857" t="str">
            <v>00</v>
          </cell>
          <cell r="E857" t="str">
            <v>001</v>
          </cell>
          <cell r="F857" t="str">
            <v>6500.04</v>
          </cell>
          <cell r="G857" t="str">
            <v>Claims &amp; Insurance Insurance Premiums</v>
          </cell>
          <cell r="H857">
            <v>308160</v>
          </cell>
          <cell r="I857">
            <v>0</v>
          </cell>
          <cell r="J857">
            <v>308160</v>
          </cell>
          <cell r="K857">
            <v>0</v>
          </cell>
          <cell r="L857">
            <v>0</v>
          </cell>
          <cell r="M857">
            <v>0</v>
          </cell>
          <cell r="N857">
            <v>308160</v>
          </cell>
          <cell r="O857">
            <v>0</v>
          </cell>
        </row>
        <row r="858">
          <cell r="A858" t="str">
            <v>100.13.00.001-6600.01</v>
          </cell>
          <cell r="B858" t="str">
            <v>100</v>
          </cell>
          <cell r="C858" t="str">
            <v>13</v>
          </cell>
          <cell r="D858" t="str">
            <v>00</v>
          </cell>
          <cell r="E858" t="str">
            <v>001</v>
          </cell>
          <cell r="F858" t="str">
            <v>6600.01</v>
          </cell>
          <cell r="G858" t="str">
            <v>Administrative Expenses Meetings</v>
          </cell>
          <cell r="H858">
            <v>200</v>
          </cell>
          <cell r="I858">
            <v>0</v>
          </cell>
          <cell r="J858">
            <v>200</v>
          </cell>
          <cell r="K858">
            <v>0</v>
          </cell>
          <cell r="L858">
            <v>0</v>
          </cell>
          <cell r="M858">
            <v>0</v>
          </cell>
          <cell r="N858">
            <v>200</v>
          </cell>
          <cell r="O858">
            <v>0</v>
          </cell>
        </row>
        <row r="859">
          <cell r="A859" t="str">
            <v>100.13.00.001-6600.03</v>
          </cell>
          <cell r="B859" t="str">
            <v>100</v>
          </cell>
          <cell r="C859" t="str">
            <v>13</v>
          </cell>
          <cell r="D859" t="str">
            <v>00</v>
          </cell>
          <cell r="E859" t="str">
            <v>001</v>
          </cell>
          <cell r="F859" t="str">
            <v>6600.03</v>
          </cell>
          <cell r="G859" t="str">
            <v>Administrative Expenses Mileage Reimbursement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 t="str">
            <v>+++</v>
          </cell>
        </row>
        <row r="860">
          <cell r="A860" t="str">
            <v>100.13.00.001-6600.04</v>
          </cell>
          <cell r="B860" t="str">
            <v>100</v>
          </cell>
          <cell r="C860" t="str">
            <v>13</v>
          </cell>
          <cell r="D860" t="str">
            <v>00</v>
          </cell>
          <cell r="E860" t="str">
            <v>001</v>
          </cell>
          <cell r="F860" t="str">
            <v>6600.04</v>
          </cell>
          <cell r="G860" t="str">
            <v>Administrative Expenses Training/Conferences</v>
          </cell>
          <cell r="H860">
            <v>22500</v>
          </cell>
          <cell r="I860">
            <v>0</v>
          </cell>
          <cell r="J860">
            <v>22500</v>
          </cell>
          <cell r="K860">
            <v>0</v>
          </cell>
          <cell r="L860">
            <v>0</v>
          </cell>
          <cell r="M860">
            <v>1130</v>
          </cell>
          <cell r="N860">
            <v>21370</v>
          </cell>
          <cell r="O860">
            <v>0.05</v>
          </cell>
        </row>
        <row r="861">
          <cell r="A861" t="str">
            <v>100.13.00.001-6600.05</v>
          </cell>
          <cell r="B861" t="str">
            <v>100</v>
          </cell>
          <cell r="C861" t="str">
            <v>13</v>
          </cell>
          <cell r="D861" t="str">
            <v>00</v>
          </cell>
          <cell r="E861" t="str">
            <v>001</v>
          </cell>
          <cell r="F861" t="str">
            <v>6600.05</v>
          </cell>
          <cell r="G861" t="str">
            <v>Administrative Expenses Public/Legal Advertisement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 t="str">
            <v>+++</v>
          </cell>
        </row>
        <row r="862">
          <cell r="A862" t="str">
            <v>100.13.00.001-6600.07</v>
          </cell>
          <cell r="B862" t="str">
            <v>100</v>
          </cell>
          <cell r="C862" t="str">
            <v>13</v>
          </cell>
          <cell r="D862" t="str">
            <v>00</v>
          </cell>
          <cell r="E862" t="str">
            <v>001</v>
          </cell>
          <cell r="F862" t="str">
            <v>6600.07</v>
          </cell>
          <cell r="G862" t="str">
            <v>Administrative Expenses Employee Recruitment</v>
          </cell>
          <cell r="H862">
            <v>5000</v>
          </cell>
          <cell r="I862">
            <v>0</v>
          </cell>
          <cell r="J862">
            <v>5000</v>
          </cell>
          <cell r="K862">
            <v>0</v>
          </cell>
          <cell r="L862">
            <v>0</v>
          </cell>
          <cell r="M862">
            <v>491.65</v>
          </cell>
          <cell r="N862">
            <v>4508.3500000000004</v>
          </cell>
          <cell r="O862">
            <v>0.1</v>
          </cell>
        </row>
        <row r="863">
          <cell r="A863" t="str">
            <v>100.13.00.001-7000.04</v>
          </cell>
          <cell r="B863" t="str">
            <v>100</v>
          </cell>
          <cell r="C863" t="str">
            <v>13</v>
          </cell>
          <cell r="D863" t="str">
            <v>00</v>
          </cell>
          <cell r="E863" t="str">
            <v>001</v>
          </cell>
          <cell r="F863" t="str">
            <v>7000.04</v>
          </cell>
          <cell r="G863" t="str">
            <v>Capital Outlay Operations Equipment-Major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 t="str">
            <v>+++</v>
          </cell>
        </row>
        <row r="864">
          <cell r="A864" t="str">
            <v>100.13.00.001-7000.99</v>
          </cell>
          <cell r="B864" t="str">
            <v>100</v>
          </cell>
          <cell r="C864" t="str">
            <v>13</v>
          </cell>
          <cell r="D864" t="str">
            <v>00</v>
          </cell>
          <cell r="E864" t="str">
            <v>001</v>
          </cell>
          <cell r="F864" t="str">
            <v>7000.99</v>
          </cell>
          <cell r="G864" t="str">
            <v>Capital Outlay General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 t="str">
            <v>+++</v>
          </cell>
        </row>
        <row r="865">
          <cell r="A865" t="str">
            <v>100.13.00.001-7010.20</v>
          </cell>
          <cell r="B865" t="str">
            <v>100</v>
          </cell>
          <cell r="C865" t="str">
            <v>13</v>
          </cell>
          <cell r="D865" t="str">
            <v>00</v>
          </cell>
          <cell r="E865" t="str">
            <v>001</v>
          </cell>
          <cell r="F865" t="str">
            <v>7010.20</v>
          </cell>
          <cell r="G865" t="str">
            <v>Capital Outlay-Public Safety Grants FEMA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 t="str">
            <v>+++</v>
          </cell>
        </row>
        <row r="866">
          <cell r="A866" t="str">
            <v>100.13.00.001-8000.12</v>
          </cell>
          <cell r="B866" t="str">
            <v>100</v>
          </cell>
          <cell r="C866" t="str">
            <v>13</v>
          </cell>
          <cell r="D866" t="str">
            <v>00</v>
          </cell>
          <cell r="E866" t="str">
            <v>001</v>
          </cell>
          <cell r="F866" t="str">
            <v>8000.12</v>
          </cell>
          <cell r="G866" t="str">
            <v>Capital Improvements-General Government Building Improvements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 t="str">
            <v>+++</v>
          </cell>
        </row>
        <row r="867">
          <cell r="A867" t="str">
            <v>100.13.00.001-8000.14</v>
          </cell>
          <cell r="B867" t="str">
            <v>100</v>
          </cell>
          <cell r="C867" t="str">
            <v>13</v>
          </cell>
          <cell r="D867" t="str">
            <v>00</v>
          </cell>
          <cell r="E867" t="str">
            <v>001</v>
          </cell>
          <cell r="F867" t="str">
            <v>8000.14</v>
          </cell>
          <cell r="G867" t="str">
            <v>Capital Improvements-General Government Park Lot Improvements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 t="str">
            <v>+++</v>
          </cell>
        </row>
        <row r="868">
          <cell r="A868" t="str">
            <v>100.13.00.001-8000.16</v>
          </cell>
          <cell r="B868" t="str">
            <v>100</v>
          </cell>
          <cell r="C868" t="str">
            <v>13</v>
          </cell>
          <cell r="D868" t="str">
            <v>00</v>
          </cell>
          <cell r="E868" t="str">
            <v>001</v>
          </cell>
          <cell r="F868" t="str">
            <v>8000.16</v>
          </cell>
          <cell r="G868" t="str">
            <v>Capital Improvements-General Government Energy Efficiency Improvements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 t="str">
            <v>+++</v>
          </cell>
        </row>
        <row r="869">
          <cell r="A869" t="str">
            <v>100.13.00.001-8000.99</v>
          </cell>
          <cell r="B869" t="str">
            <v>100</v>
          </cell>
          <cell r="C869" t="str">
            <v>13</v>
          </cell>
          <cell r="D869" t="str">
            <v>00</v>
          </cell>
          <cell r="E869" t="str">
            <v>001</v>
          </cell>
          <cell r="F869" t="str">
            <v>8000.99</v>
          </cell>
          <cell r="G869" t="str">
            <v>Capital Improvements-General Government General</v>
          </cell>
          <cell r="H869">
            <v>194000</v>
          </cell>
          <cell r="I869">
            <v>0</v>
          </cell>
          <cell r="J869">
            <v>194000</v>
          </cell>
          <cell r="K869">
            <v>0</v>
          </cell>
          <cell r="L869">
            <v>0</v>
          </cell>
          <cell r="M869">
            <v>0</v>
          </cell>
          <cell r="N869">
            <v>194000</v>
          </cell>
          <cell r="O869">
            <v>0</v>
          </cell>
        </row>
        <row r="870">
          <cell r="A870" t="str">
            <v>100.13.00.280-5000.01</v>
          </cell>
          <cell r="B870" t="str">
            <v>100</v>
          </cell>
          <cell r="C870" t="str">
            <v>13</v>
          </cell>
          <cell r="D870" t="str">
            <v>00</v>
          </cell>
          <cell r="E870" t="str">
            <v>280</v>
          </cell>
          <cell r="F870" t="str">
            <v>5000.01</v>
          </cell>
          <cell r="G870" t="str">
            <v>Salaries Regular</v>
          </cell>
          <cell r="H870">
            <v>147929</v>
          </cell>
          <cell r="I870">
            <v>0</v>
          </cell>
          <cell r="J870">
            <v>147929</v>
          </cell>
          <cell r="K870">
            <v>0</v>
          </cell>
          <cell r="L870">
            <v>0</v>
          </cell>
          <cell r="M870">
            <v>40998.300000000003</v>
          </cell>
          <cell r="N870">
            <v>106930.7</v>
          </cell>
          <cell r="O870">
            <v>0.28000000000000003</v>
          </cell>
        </row>
        <row r="871">
          <cell r="A871" t="str">
            <v>100.13.00.280-5000.02</v>
          </cell>
          <cell r="B871" t="str">
            <v>100</v>
          </cell>
          <cell r="C871" t="str">
            <v>13</v>
          </cell>
          <cell r="D871" t="str">
            <v>00</v>
          </cell>
          <cell r="E871" t="str">
            <v>280</v>
          </cell>
          <cell r="F871" t="str">
            <v>5000.02</v>
          </cell>
          <cell r="G871" t="str">
            <v>Salaries Part Time</v>
          </cell>
          <cell r="H871">
            <v>18200</v>
          </cell>
          <cell r="I871">
            <v>0</v>
          </cell>
          <cell r="J871">
            <v>18200</v>
          </cell>
          <cell r="K871">
            <v>0</v>
          </cell>
          <cell r="L871">
            <v>0</v>
          </cell>
          <cell r="M871">
            <v>6333.41</v>
          </cell>
          <cell r="N871">
            <v>11866.59</v>
          </cell>
          <cell r="O871">
            <v>0.35</v>
          </cell>
        </row>
        <row r="872">
          <cell r="A872" t="str">
            <v>100.13.00.280-5000.03</v>
          </cell>
          <cell r="B872" t="str">
            <v>100</v>
          </cell>
          <cell r="C872" t="str">
            <v>13</v>
          </cell>
          <cell r="D872" t="str">
            <v>00</v>
          </cell>
          <cell r="E872" t="str">
            <v>280</v>
          </cell>
          <cell r="F872" t="str">
            <v>5000.03</v>
          </cell>
          <cell r="G872" t="str">
            <v>Salaries Overtime</v>
          </cell>
          <cell r="H872">
            <v>4120</v>
          </cell>
          <cell r="I872">
            <v>0</v>
          </cell>
          <cell r="J872">
            <v>4120</v>
          </cell>
          <cell r="K872">
            <v>0</v>
          </cell>
          <cell r="L872">
            <v>0</v>
          </cell>
          <cell r="M872">
            <v>1969.11</v>
          </cell>
          <cell r="N872">
            <v>2150.89</v>
          </cell>
          <cell r="O872">
            <v>0.48</v>
          </cell>
        </row>
        <row r="873">
          <cell r="A873" t="str">
            <v>100.13.00.280-5000.04</v>
          </cell>
          <cell r="B873" t="str">
            <v>100</v>
          </cell>
          <cell r="C873" t="str">
            <v>13</v>
          </cell>
          <cell r="D873" t="str">
            <v>00</v>
          </cell>
          <cell r="E873" t="str">
            <v>280</v>
          </cell>
          <cell r="F873" t="str">
            <v>5000.04</v>
          </cell>
          <cell r="G873" t="str">
            <v>Salaries Holiday Pay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 t="str">
            <v>+++</v>
          </cell>
        </row>
        <row r="874">
          <cell r="A874" t="str">
            <v>100.13.00.280-5000.05</v>
          </cell>
          <cell r="B874" t="str">
            <v>100</v>
          </cell>
          <cell r="C874" t="str">
            <v>13</v>
          </cell>
          <cell r="D874" t="str">
            <v>00</v>
          </cell>
          <cell r="E874" t="str">
            <v>280</v>
          </cell>
          <cell r="F874" t="str">
            <v>5000.05</v>
          </cell>
          <cell r="G874" t="str">
            <v>Salaries Duty Pay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 t="str">
            <v>+++</v>
          </cell>
        </row>
        <row r="875">
          <cell r="A875" t="str">
            <v>100.13.00.280-5000.06</v>
          </cell>
          <cell r="B875" t="str">
            <v>100</v>
          </cell>
          <cell r="C875" t="str">
            <v>13</v>
          </cell>
          <cell r="D875" t="str">
            <v>00</v>
          </cell>
          <cell r="E875" t="str">
            <v>280</v>
          </cell>
          <cell r="F875" t="str">
            <v>5000.06</v>
          </cell>
          <cell r="G875" t="str">
            <v>Salaries Out of Class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 t="str">
            <v>+++</v>
          </cell>
        </row>
        <row r="876">
          <cell r="A876" t="str">
            <v>100.13.00.280-5000.07</v>
          </cell>
          <cell r="B876" t="str">
            <v>100</v>
          </cell>
          <cell r="C876" t="str">
            <v>13</v>
          </cell>
          <cell r="D876" t="str">
            <v>00</v>
          </cell>
          <cell r="E876" t="str">
            <v>280</v>
          </cell>
          <cell r="F876" t="str">
            <v>5000.07</v>
          </cell>
          <cell r="G876" t="str">
            <v>Salaries Admin Leave Pay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 t="str">
            <v>+++</v>
          </cell>
        </row>
        <row r="877">
          <cell r="A877" t="str">
            <v>100.13.00.280-5000.08</v>
          </cell>
          <cell r="B877" t="str">
            <v>100</v>
          </cell>
          <cell r="C877" t="str">
            <v>13</v>
          </cell>
          <cell r="D877" t="str">
            <v>00</v>
          </cell>
          <cell r="E877" t="str">
            <v>280</v>
          </cell>
          <cell r="F877" t="str">
            <v>5000.08</v>
          </cell>
          <cell r="G877" t="str">
            <v>Salaries Longevity Pay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 t="str">
            <v>+++</v>
          </cell>
        </row>
        <row r="878">
          <cell r="A878" t="str">
            <v>100.13.00.280-5000.09</v>
          </cell>
          <cell r="B878" t="str">
            <v>100</v>
          </cell>
          <cell r="C878" t="str">
            <v>13</v>
          </cell>
          <cell r="D878" t="str">
            <v>00</v>
          </cell>
          <cell r="E878" t="str">
            <v>280</v>
          </cell>
          <cell r="F878" t="str">
            <v>5000.09</v>
          </cell>
          <cell r="G878" t="str">
            <v>Salaries Mutual Aid Overtime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 t="str">
            <v>+++</v>
          </cell>
        </row>
        <row r="879">
          <cell r="A879" t="str">
            <v>100.13.00.280-5000.10</v>
          </cell>
          <cell r="B879" t="str">
            <v>100</v>
          </cell>
          <cell r="C879" t="str">
            <v>13</v>
          </cell>
          <cell r="D879" t="str">
            <v>00</v>
          </cell>
          <cell r="E879" t="str">
            <v>280</v>
          </cell>
          <cell r="F879" t="str">
            <v>5000.10</v>
          </cell>
          <cell r="G879" t="str">
            <v>Salaries Furloughs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 t="str">
            <v>+++</v>
          </cell>
        </row>
        <row r="880">
          <cell r="A880" t="str">
            <v>100.13.00.280-5000.11</v>
          </cell>
          <cell r="B880" t="str">
            <v>100</v>
          </cell>
          <cell r="C880" t="str">
            <v>13</v>
          </cell>
          <cell r="D880" t="str">
            <v>00</v>
          </cell>
          <cell r="E880" t="str">
            <v>280</v>
          </cell>
          <cell r="F880" t="str">
            <v>5000.11</v>
          </cell>
          <cell r="G880" t="str">
            <v>Salaries Worker's Comp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 t="str">
            <v>+++</v>
          </cell>
        </row>
        <row r="881">
          <cell r="A881" t="str">
            <v>100.13.00.280-5000.12</v>
          </cell>
          <cell r="B881" t="str">
            <v>100</v>
          </cell>
          <cell r="C881" t="str">
            <v>13</v>
          </cell>
          <cell r="D881" t="str">
            <v>00</v>
          </cell>
          <cell r="E881" t="str">
            <v>280</v>
          </cell>
          <cell r="F881" t="str">
            <v>5000.12</v>
          </cell>
          <cell r="G881" t="str">
            <v>Salaries Compensated Absences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 t="str">
            <v>+++</v>
          </cell>
        </row>
        <row r="882">
          <cell r="A882" t="str">
            <v>100.13.00.280-5000.99</v>
          </cell>
          <cell r="B882" t="str">
            <v>100</v>
          </cell>
          <cell r="C882" t="str">
            <v>13</v>
          </cell>
          <cell r="D882" t="str">
            <v>00</v>
          </cell>
          <cell r="E882" t="str">
            <v>280</v>
          </cell>
          <cell r="F882" t="str">
            <v>5000.99</v>
          </cell>
          <cell r="G882" t="str">
            <v>Salaries New Personnel Requests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 t="str">
            <v>+++</v>
          </cell>
        </row>
        <row r="883">
          <cell r="A883" t="str">
            <v>100.13.00.280-5100.00</v>
          </cell>
          <cell r="B883" t="str">
            <v>100</v>
          </cell>
          <cell r="C883" t="str">
            <v>13</v>
          </cell>
          <cell r="D883" t="str">
            <v>00</v>
          </cell>
          <cell r="E883" t="str">
            <v>280</v>
          </cell>
          <cell r="F883" t="str">
            <v>5100.00</v>
          </cell>
          <cell r="G883" t="str">
            <v>Benefits PERS Pool Liability</v>
          </cell>
          <cell r="H883">
            <v>27940</v>
          </cell>
          <cell r="I883">
            <v>0</v>
          </cell>
          <cell r="J883">
            <v>27940</v>
          </cell>
          <cell r="K883">
            <v>0</v>
          </cell>
          <cell r="L883">
            <v>0</v>
          </cell>
          <cell r="M883">
            <v>7880.6</v>
          </cell>
          <cell r="N883">
            <v>20059.400000000001</v>
          </cell>
          <cell r="O883">
            <v>0.28000000000000003</v>
          </cell>
        </row>
        <row r="884">
          <cell r="A884" t="str">
            <v>100.13.00.280-5100.01</v>
          </cell>
          <cell r="B884" t="str">
            <v>100</v>
          </cell>
          <cell r="C884" t="str">
            <v>13</v>
          </cell>
          <cell r="D884" t="str">
            <v>00</v>
          </cell>
          <cell r="E884" t="str">
            <v>280</v>
          </cell>
          <cell r="F884" t="str">
            <v>5100.01</v>
          </cell>
          <cell r="G884" t="str">
            <v>Benefits Retirement</v>
          </cell>
          <cell r="H884">
            <v>15330</v>
          </cell>
          <cell r="I884">
            <v>0</v>
          </cell>
          <cell r="J884">
            <v>15330</v>
          </cell>
          <cell r="K884">
            <v>0</v>
          </cell>
          <cell r="L884">
            <v>0</v>
          </cell>
          <cell r="M884">
            <v>4430.01</v>
          </cell>
          <cell r="N884">
            <v>10899.99</v>
          </cell>
          <cell r="O884">
            <v>0.28999999999999998</v>
          </cell>
        </row>
        <row r="885">
          <cell r="A885" t="str">
            <v>100.13.00.280-5100.02</v>
          </cell>
          <cell r="B885" t="str">
            <v>100</v>
          </cell>
          <cell r="C885" t="str">
            <v>13</v>
          </cell>
          <cell r="D885" t="str">
            <v>00</v>
          </cell>
          <cell r="E885" t="str">
            <v>280</v>
          </cell>
          <cell r="F885" t="str">
            <v>5100.02</v>
          </cell>
          <cell r="G885" t="str">
            <v>Benefits Health Insurance</v>
          </cell>
          <cell r="H885">
            <v>21600</v>
          </cell>
          <cell r="I885">
            <v>0</v>
          </cell>
          <cell r="J885">
            <v>21600</v>
          </cell>
          <cell r="K885">
            <v>0</v>
          </cell>
          <cell r="L885">
            <v>0</v>
          </cell>
          <cell r="M885">
            <v>5475</v>
          </cell>
          <cell r="N885">
            <v>16125</v>
          </cell>
          <cell r="O885">
            <v>0.25</v>
          </cell>
        </row>
        <row r="886">
          <cell r="A886" t="str">
            <v>100.13.00.280-5100.03</v>
          </cell>
          <cell r="B886" t="str">
            <v>100</v>
          </cell>
          <cell r="C886" t="str">
            <v>13</v>
          </cell>
          <cell r="D886" t="str">
            <v>00</v>
          </cell>
          <cell r="E886" t="str">
            <v>280</v>
          </cell>
          <cell r="F886" t="str">
            <v>5100.03</v>
          </cell>
          <cell r="G886" t="str">
            <v>Benefits Dental Insurance</v>
          </cell>
          <cell r="H886">
            <v>3230</v>
          </cell>
          <cell r="I886">
            <v>0</v>
          </cell>
          <cell r="J886">
            <v>3230</v>
          </cell>
          <cell r="K886">
            <v>0</v>
          </cell>
          <cell r="L886">
            <v>0</v>
          </cell>
          <cell r="M886">
            <v>730.68</v>
          </cell>
          <cell r="N886">
            <v>2499.3200000000002</v>
          </cell>
          <cell r="O886">
            <v>0.23</v>
          </cell>
        </row>
        <row r="887">
          <cell r="A887" t="str">
            <v>100.13.00.280-5100.04</v>
          </cell>
          <cell r="B887" t="str">
            <v>100</v>
          </cell>
          <cell r="C887" t="str">
            <v>13</v>
          </cell>
          <cell r="D887" t="str">
            <v>00</v>
          </cell>
          <cell r="E887" t="str">
            <v>280</v>
          </cell>
          <cell r="F887" t="str">
            <v>5100.04</v>
          </cell>
          <cell r="G887" t="str">
            <v>Benefits Vision Insurance</v>
          </cell>
          <cell r="H887">
            <v>480</v>
          </cell>
          <cell r="I887">
            <v>0</v>
          </cell>
          <cell r="J887">
            <v>480</v>
          </cell>
          <cell r="K887">
            <v>0</v>
          </cell>
          <cell r="L887">
            <v>0</v>
          </cell>
          <cell r="M887">
            <v>119.28</v>
          </cell>
          <cell r="N887">
            <v>360.72</v>
          </cell>
          <cell r="O887">
            <v>0.25</v>
          </cell>
        </row>
        <row r="888">
          <cell r="A888" t="str">
            <v>100.13.00.280-5100.05</v>
          </cell>
          <cell r="B888" t="str">
            <v>100</v>
          </cell>
          <cell r="C888" t="str">
            <v>13</v>
          </cell>
          <cell r="D888" t="str">
            <v>00</v>
          </cell>
          <cell r="E888" t="str">
            <v>280</v>
          </cell>
          <cell r="F888" t="str">
            <v>5100.05</v>
          </cell>
          <cell r="G888" t="str">
            <v>Benefits Life Insurance</v>
          </cell>
          <cell r="H888">
            <v>70</v>
          </cell>
          <cell r="I888">
            <v>0</v>
          </cell>
          <cell r="J888">
            <v>70</v>
          </cell>
          <cell r="K888">
            <v>0</v>
          </cell>
          <cell r="L888">
            <v>0</v>
          </cell>
          <cell r="M888">
            <v>10.55</v>
          </cell>
          <cell r="N888">
            <v>59.45</v>
          </cell>
          <cell r="O888">
            <v>0.15</v>
          </cell>
        </row>
        <row r="889">
          <cell r="A889" t="str">
            <v>100.13.00.280-5100.06</v>
          </cell>
          <cell r="B889" t="str">
            <v>100</v>
          </cell>
          <cell r="C889" t="str">
            <v>13</v>
          </cell>
          <cell r="D889" t="str">
            <v>00</v>
          </cell>
          <cell r="E889" t="str">
            <v>280</v>
          </cell>
          <cell r="F889" t="str">
            <v>5100.06</v>
          </cell>
          <cell r="G889" t="str">
            <v>Benefits Worker's Comp</v>
          </cell>
          <cell r="H889">
            <v>5260</v>
          </cell>
          <cell r="I889">
            <v>0</v>
          </cell>
          <cell r="J889">
            <v>5260</v>
          </cell>
          <cell r="K889">
            <v>0</v>
          </cell>
          <cell r="L889">
            <v>0</v>
          </cell>
          <cell r="M889">
            <v>0</v>
          </cell>
          <cell r="N889">
            <v>5260</v>
          </cell>
          <cell r="O889">
            <v>0</v>
          </cell>
        </row>
        <row r="890">
          <cell r="A890" t="str">
            <v>100.13.00.280-5100.07</v>
          </cell>
          <cell r="B890" t="str">
            <v>100</v>
          </cell>
          <cell r="C890" t="str">
            <v>13</v>
          </cell>
          <cell r="D890" t="str">
            <v>00</v>
          </cell>
          <cell r="E890" t="str">
            <v>280</v>
          </cell>
          <cell r="F890" t="str">
            <v>5100.07</v>
          </cell>
          <cell r="G890" t="str">
            <v>Benefits Long Term Disability</v>
          </cell>
          <cell r="H890">
            <v>280</v>
          </cell>
          <cell r="I890">
            <v>0</v>
          </cell>
          <cell r="J890">
            <v>280</v>
          </cell>
          <cell r="K890">
            <v>0</v>
          </cell>
          <cell r="L890">
            <v>0</v>
          </cell>
          <cell r="M890">
            <v>102.67</v>
          </cell>
          <cell r="N890">
            <v>177.33</v>
          </cell>
          <cell r="O890">
            <v>0.37</v>
          </cell>
        </row>
        <row r="891">
          <cell r="A891" t="str">
            <v>100.13.00.280-5100.08</v>
          </cell>
          <cell r="B891" t="str">
            <v>100</v>
          </cell>
          <cell r="C891" t="str">
            <v>13</v>
          </cell>
          <cell r="D891" t="str">
            <v>00</v>
          </cell>
          <cell r="E891" t="str">
            <v>280</v>
          </cell>
          <cell r="F891" t="str">
            <v>5100.08</v>
          </cell>
          <cell r="G891" t="str">
            <v>Benefits Deferred Compensation</v>
          </cell>
          <cell r="H891">
            <v>5280</v>
          </cell>
          <cell r="I891">
            <v>0</v>
          </cell>
          <cell r="J891">
            <v>5280</v>
          </cell>
          <cell r="K891">
            <v>0</v>
          </cell>
          <cell r="L891">
            <v>0</v>
          </cell>
          <cell r="M891">
            <v>1921.45</v>
          </cell>
          <cell r="N891">
            <v>3358.55</v>
          </cell>
          <cell r="O891">
            <v>0.36</v>
          </cell>
        </row>
        <row r="892">
          <cell r="A892" t="str">
            <v>100.13.00.280-5100.09</v>
          </cell>
          <cell r="B892" t="str">
            <v>100</v>
          </cell>
          <cell r="C892" t="str">
            <v>13</v>
          </cell>
          <cell r="D892" t="str">
            <v>00</v>
          </cell>
          <cell r="E892" t="str">
            <v>280</v>
          </cell>
          <cell r="F892" t="str">
            <v>5100.09</v>
          </cell>
          <cell r="G892" t="str">
            <v>Benefits Unemployment Insurance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 t="str">
            <v>+++</v>
          </cell>
        </row>
        <row r="893">
          <cell r="A893" t="str">
            <v>100.13.00.280-5100.10</v>
          </cell>
          <cell r="B893" t="str">
            <v>100</v>
          </cell>
          <cell r="C893" t="str">
            <v>13</v>
          </cell>
          <cell r="D893" t="str">
            <v>00</v>
          </cell>
          <cell r="E893" t="str">
            <v>280</v>
          </cell>
          <cell r="F893" t="str">
            <v>5100.10</v>
          </cell>
          <cell r="G893" t="str">
            <v>Benefits Uniform Allowance</v>
          </cell>
          <cell r="H893">
            <v>1400</v>
          </cell>
          <cell r="I893">
            <v>0</v>
          </cell>
          <cell r="J893">
            <v>1400</v>
          </cell>
          <cell r="K893">
            <v>0</v>
          </cell>
          <cell r="L893">
            <v>0</v>
          </cell>
          <cell r="M893">
            <v>0</v>
          </cell>
          <cell r="N893">
            <v>1400</v>
          </cell>
          <cell r="O893">
            <v>0</v>
          </cell>
        </row>
        <row r="894">
          <cell r="A894" t="str">
            <v>100.13.00.280-5100.11</v>
          </cell>
          <cell r="B894" t="str">
            <v>100</v>
          </cell>
          <cell r="C894" t="str">
            <v>13</v>
          </cell>
          <cell r="D894" t="str">
            <v>00</v>
          </cell>
          <cell r="E894" t="str">
            <v>280</v>
          </cell>
          <cell r="F894" t="str">
            <v>5100.11</v>
          </cell>
          <cell r="G894" t="str">
            <v>Benefits Medicare</v>
          </cell>
          <cell r="H894">
            <v>2540</v>
          </cell>
          <cell r="I894">
            <v>0</v>
          </cell>
          <cell r="J894">
            <v>2540</v>
          </cell>
          <cell r="K894">
            <v>0</v>
          </cell>
          <cell r="L894">
            <v>0</v>
          </cell>
          <cell r="M894">
            <v>747.95</v>
          </cell>
          <cell r="N894">
            <v>1792.05</v>
          </cell>
          <cell r="O894">
            <v>0.28999999999999998</v>
          </cell>
        </row>
        <row r="895">
          <cell r="A895" t="str">
            <v>100.13.00.280-5100.12</v>
          </cell>
          <cell r="B895" t="str">
            <v>100</v>
          </cell>
          <cell r="C895" t="str">
            <v>13</v>
          </cell>
          <cell r="D895" t="str">
            <v>00</v>
          </cell>
          <cell r="E895" t="str">
            <v>280</v>
          </cell>
          <cell r="F895" t="str">
            <v>5100.12</v>
          </cell>
          <cell r="G895" t="str">
            <v>Benefits Annual Physical Exam</v>
          </cell>
          <cell r="H895">
            <v>150</v>
          </cell>
          <cell r="I895">
            <v>0</v>
          </cell>
          <cell r="J895">
            <v>150</v>
          </cell>
          <cell r="K895">
            <v>0</v>
          </cell>
          <cell r="L895">
            <v>0</v>
          </cell>
          <cell r="M895">
            <v>0</v>
          </cell>
          <cell r="N895">
            <v>150</v>
          </cell>
          <cell r="O895">
            <v>0</v>
          </cell>
        </row>
        <row r="896">
          <cell r="A896" t="str">
            <v>100.13.00.280-5100.14</v>
          </cell>
          <cell r="B896" t="str">
            <v>100</v>
          </cell>
          <cell r="C896" t="str">
            <v>13</v>
          </cell>
          <cell r="D896" t="str">
            <v>00</v>
          </cell>
          <cell r="E896" t="str">
            <v>280</v>
          </cell>
          <cell r="F896" t="str">
            <v>5100.14</v>
          </cell>
          <cell r="G896" t="str">
            <v>Benefits PPE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 t="str">
            <v>+++</v>
          </cell>
        </row>
        <row r="897">
          <cell r="A897" t="str">
            <v>100.13.00.280-5100.15</v>
          </cell>
          <cell r="B897" t="str">
            <v>100</v>
          </cell>
          <cell r="C897" t="str">
            <v>13</v>
          </cell>
          <cell r="D897" t="str">
            <v>00</v>
          </cell>
          <cell r="E897" t="str">
            <v>280</v>
          </cell>
          <cell r="F897" t="str">
            <v>5100.15</v>
          </cell>
          <cell r="G897" t="str">
            <v>Benefits Cell Phone Allowance</v>
          </cell>
          <cell r="H897">
            <v>1440</v>
          </cell>
          <cell r="I897">
            <v>0</v>
          </cell>
          <cell r="J897">
            <v>1440</v>
          </cell>
          <cell r="K897">
            <v>0</v>
          </cell>
          <cell r="L897">
            <v>0</v>
          </cell>
          <cell r="M897">
            <v>360</v>
          </cell>
          <cell r="N897">
            <v>1080</v>
          </cell>
          <cell r="O897">
            <v>0.25</v>
          </cell>
        </row>
        <row r="898">
          <cell r="A898" t="str">
            <v>100.13.00.280-5100.17</v>
          </cell>
          <cell r="B898" t="str">
            <v>100</v>
          </cell>
          <cell r="C898" t="str">
            <v>13</v>
          </cell>
          <cell r="D898" t="str">
            <v>00</v>
          </cell>
          <cell r="E898" t="str">
            <v>280</v>
          </cell>
          <cell r="F898" t="str">
            <v>5100.17</v>
          </cell>
          <cell r="G898" t="str">
            <v>Benefits Other Post Employment Benefits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 t="str">
            <v>+++</v>
          </cell>
        </row>
        <row r="899">
          <cell r="A899" t="str">
            <v>100.13.00.280-6000.01</v>
          </cell>
          <cell r="B899" t="str">
            <v>100</v>
          </cell>
          <cell r="C899" t="str">
            <v>13</v>
          </cell>
          <cell r="D899" t="str">
            <v>00</v>
          </cell>
          <cell r="E899" t="str">
            <v>280</v>
          </cell>
          <cell r="F899" t="str">
            <v>6000.01</v>
          </cell>
          <cell r="G899" t="str">
            <v>Professional Services General</v>
          </cell>
          <cell r="H899">
            <v>3000</v>
          </cell>
          <cell r="I899">
            <v>0</v>
          </cell>
          <cell r="J899">
            <v>3000</v>
          </cell>
          <cell r="K899">
            <v>0</v>
          </cell>
          <cell r="L899">
            <v>0</v>
          </cell>
          <cell r="M899">
            <v>0</v>
          </cell>
          <cell r="N899">
            <v>3000</v>
          </cell>
          <cell r="O899">
            <v>0</v>
          </cell>
        </row>
        <row r="900">
          <cell r="A900" t="str">
            <v>100.13.00.280-6000.07</v>
          </cell>
          <cell r="B900" t="str">
            <v>100</v>
          </cell>
          <cell r="C900" t="str">
            <v>13</v>
          </cell>
          <cell r="D900" t="str">
            <v>00</v>
          </cell>
          <cell r="E900" t="str">
            <v>280</v>
          </cell>
          <cell r="F900" t="str">
            <v>6000.07</v>
          </cell>
          <cell r="G900" t="str">
            <v>Professional Services Weed Abatement</v>
          </cell>
          <cell r="H900">
            <v>12000</v>
          </cell>
          <cell r="I900">
            <v>0</v>
          </cell>
          <cell r="J900">
            <v>12000</v>
          </cell>
          <cell r="K900">
            <v>0</v>
          </cell>
          <cell r="L900">
            <v>0</v>
          </cell>
          <cell r="M900">
            <v>2700</v>
          </cell>
          <cell r="N900">
            <v>9300</v>
          </cell>
          <cell r="O900">
            <v>0.23</v>
          </cell>
        </row>
        <row r="901">
          <cell r="A901" t="str">
            <v>100.13.00.280-6000.08</v>
          </cell>
          <cell r="B901" t="str">
            <v>100</v>
          </cell>
          <cell r="C901" t="str">
            <v>13</v>
          </cell>
          <cell r="D901" t="str">
            <v>00</v>
          </cell>
          <cell r="E901" t="str">
            <v>280</v>
          </cell>
          <cell r="F901" t="str">
            <v>6000.08</v>
          </cell>
          <cell r="G901" t="str">
            <v>Professional Services Plan Check</v>
          </cell>
          <cell r="H901">
            <v>26000</v>
          </cell>
          <cell r="I901">
            <v>0</v>
          </cell>
          <cell r="J901">
            <v>26000</v>
          </cell>
          <cell r="K901">
            <v>0</v>
          </cell>
          <cell r="L901">
            <v>0</v>
          </cell>
          <cell r="M901">
            <v>3460</v>
          </cell>
          <cell r="N901">
            <v>22540</v>
          </cell>
          <cell r="O901">
            <v>0.13</v>
          </cell>
        </row>
        <row r="902">
          <cell r="A902" t="str">
            <v>100.13.00.280-6200.01</v>
          </cell>
          <cell r="B902" t="str">
            <v>100</v>
          </cell>
          <cell r="C902" t="str">
            <v>13</v>
          </cell>
          <cell r="D902" t="str">
            <v>00</v>
          </cell>
          <cell r="E902" t="str">
            <v>280</v>
          </cell>
          <cell r="F902" t="str">
            <v>6200.01</v>
          </cell>
          <cell r="G902" t="str">
            <v>Supplies Office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 t="str">
            <v>+++</v>
          </cell>
        </row>
        <row r="903">
          <cell r="A903" t="str">
            <v>100.13.00.280-6200.03</v>
          </cell>
          <cell r="B903" t="str">
            <v>100</v>
          </cell>
          <cell r="C903" t="str">
            <v>13</v>
          </cell>
          <cell r="D903" t="str">
            <v>00</v>
          </cell>
          <cell r="E903" t="str">
            <v>280</v>
          </cell>
          <cell r="F903" t="str">
            <v>6200.03</v>
          </cell>
          <cell r="G903" t="str">
            <v>Supplies Copier Maintenance &amp; Supplies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 t="str">
            <v>+++</v>
          </cell>
        </row>
        <row r="904">
          <cell r="A904" t="str">
            <v>100.13.00.280-6200.05</v>
          </cell>
          <cell r="B904" t="str">
            <v>100</v>
          </cell>
          <cell r="C904" t="str">
            <v>13</v>
          </cell>
          <cell r="D904" t="str">
            <v>00</v>
          </cell>
          <cell r="E904" t="str">
            <v>280</v>
          </cell>
          <cell r="F904" t="str">
            <v>6200.05</v>
          </cell>
          <cell r="G904" t="str">
            <v>Supplies Gasoline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 t="str">
            <v>+++</v>
          </cell>
        </row>
        <row r="905">
          <cell r="A905" t="str">
            <v>100.13.00.280-6230.01</v>
          </cell>
          <cell r="B905" t="str">
            <v>100</v>
          </cell>
          <cell r="C905" t="str">
            <v>13</v>
          </cell>
          <cell r="D905" t="str">
            <v>00</v>
          </cell>
          <cell r="E905" t="str">
            <v>280</v>
          </cell>
          <cell r="F905" t="str">
            <v>6230.01</v>
          </cell>
          <cell r="G905" t="str">
            <v>Supplies-Fire Fire Prevention</v>
          </cell>
          <cell r="H905">
            <v>4000</v>
          </cell>
          <cell r="I905">
            <v>0</v>
          </cell>
          <cell r="J905">
            <v>4000</v>
          </cell>
          <cell r="K905">
            <v>0</v>
          </cell>
          <cell r="L905">
            <v>0</v>
          </cell>
          <cell r="M905">
            <v>160.78</v>
          </cell>
          <cell r="N905">
            <v>3839.22</v>
          </cell>
          <cell r="O905">
            <v>0.04</v>
          </cell>
        </row>
        <row r="906">
          <cell r="A906" t="str">
            <v>100.13.00.280-6300.01</v>
          </cell>
          <cell r="B906" t="str">
            <v>100</v>
          </cell>
          <cell r="C906" t="str">
            <v>13</v>
          </cell>
          <cell r="D906" t="str">
            <v>00</v>
          </cell>
          <cell r="E906" t="str">
            <v>280</v>
          </cell>
          <cell r="F906" t="str">
            <v>6300.01</v>
          </cell>
          <cell r="G906" t="str">
            <v>Dues &amp; Subscriptions Memberships</v>
          </cell>
          <cell r="H906">
            <v>150</v>
          </cell>
          <cell r="I906">
            <v>0</v>
          </cell>
          <cell r="J906">
            <v>150</v>
          </cell>
          <cell r="K906">
            <v>0</v>
          </cell>
          <cell r="L906">
            <v>0</v>
          </cell>
          <cell r="M906">
            <v>0</v>
          </cell>
          <cell r="N906">
            <v>150</v>
          </cell>
          <cell r="O906">
            <v>0</v>
          </cell>
        </row>
        <row r="907">
          <cell r="A907" t="str">
            <v>100.13.00.280-6300.02</v>
          </cell>
          <cell r="B907" t="str">
            <v>100</v>
          </cell>
          <cell r="C907" t="str">
            <v>13</v>
          </cell>
          <cell r="D907" t="str">
            <v>00</v>
          </cell>
          <cell r="E907" t="str">
            <v>280</v>
          </cell>
          <cell r="F907" t="str">
            <v>6300.02</v>
          </cell>
          <cell r="G907" t="str">
            <v>Dues &amp; Subscriptions Publications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 t="str">
            <v>+++</v>
          </cell>
        </row>
        <row r="908">
          <cell r="A908" t="str">
            <v>100.13.00.280-6600.05</v>
          </cell>
          <cell r="B908" t="str">
            <v>100</v>
          </cell>
          <cell r="C908" t="str">
            <v>13</v>
          </cell>
          <cell r="D908" t="str">
            <v>00</v>
          </cell>
          <cell r="E908" t="str">
            <v>280</v>
          </cell>
          <cell r="F908" t="str">
            <v>6600.05</v>
          </cell>
          <cell r="G908" t="str">
            <v>Administrative Expenses Public/Legal Advertisement</v>
          </cell>
          <cell r="H908">
            <v>1500</v>
          </cell>
          <cell r="I908">
            <v>0</v>
          </cell>
          <cell r="J908">
            <v>1500</v>
          </cell>
          <cell r="K908">
            <v>0</v>
          </cell>
          <cell r="L908">
            <v>0</v>
          </cell>
          <cell r="M908">
            <v>837.05</v>
          </cell>
          <cell r="N908">
            <v>662.95</v>
          </cell>
          <cell r="O908">
            <v>0.56000000000000005</v>
          </cell>
        </row>
        <row r="909">
          <cell r="A909" t="str">
            <v>100.13.00.290-5000.01</v>
          </cell>
          <cell r="B909" t="str">
            <v>100</v>
          </cell>
          <cell r="C909" t="str">
            <v>13</v>
          </cell>
          <cell r="D909" t="str">
            <v>00</v>
          </cell>
          <cell r="E909" t="str">
            <v>290</v>
          </cell>
          <cell r="F909" t="str">
            <v>5000.01</v>
          </cell>
          <cell r="G909" t="str">
            <v>Salaries Regular</v>
          </cell>
          <cell r="H909">
            <v>3345198</v>
          </cell>
          <cell r="I909">
            <v>0</v>
          </cell>
          <cell r="J909">
            <v>3345198</v>
          </cell>
          <cell r="K909">
            <v>0</v>
          </cell>
          <cell r="L909">
            <v>0</v>
          </cell>
          <cell r="M909">
            <v>876493.68</v>
          </cell>
          <cell r="N909">
            <v>2468704.3199999998</v>
          </cell>
          <cell r="O909">
            <v>0.26</v>
          </cell>
        </row>
        <row r="910">
          <cell r="A910" t="str">
            <v>100.13.00.290-5000.02</v>
          </cell>
          <cell r="B910" t="str">
            <v>100</v>
          </cell>
          <cell r="C910" t="str">
            <v>13</v>
          </cell>
          <cell r="D910" t="str">
            <v>00</v>
          </cell>
          <cell r="E910" t="str">
            <v>290</v>
          </cell>
          <cell r="F910" t="str">
            <v>5000.02</v>
          </cell>
          <cell r="G910" t="str">
            <v>Salaries Part Time</v>
          </cell>
          <cell r="H910">
            <v>55000</v>
          </cell>
          <cell r="I910">
            <v>0</v>
          </cell>
          <cell r="J910">
            <v>55000</v>
          </cell>
          <cell r="K910">
            <v>0</v>
          </cell>
          <cell r="L910">
            <v>0</v>
          </cell>
          <cell r="M910">
            <v>4879.95</v>
          </cell>
          <cell r="N910">
            <v>50120.05</v>
          </cell>
          <cell r="O910">
            <v>0.09</v>
          </cell>
        </row>
        <row r="911">
          <cell r="A911" t="str">
            <v>100.13.00.290-5000.03</v>
          </cell>
          <cell r="B911" t="str">
            <v>100</v>
          </cell>
          <cell r="C911" t="str">
            <v>13</v>
          </cell>
          <cell r="D911" t="str">
            <v>00</v>
          </cell>
          <cell r="E911" t="str">
            <v>290</v>
          </cell>
          <cell r="F911" t="str">
            <v>5000.03</v>
          </cell>
          <cell r="G911" t="str">
            <v>Salaries Overtime</v>
          </cell>
          <cell r="H911">
            <v>572474</v>
          </cell>
          <cell r="I911">
            <v>0</v>
          </cell>
          <cell r="J911">
            <v>572474</v>
          </cell>
          <cell r="K911">
            <v>0</v>
          </cell>
          <cell r="L911">
            <v>0</v>
          </cell>
          <cell r="M911">
            <v>255639.4</v>
          </cell>
          <cell r="N911">
            <v>316834.59999999998</v>
          </cell>
          <cell r="O911">
            <v>0.45</v>
          </cell>
        </row>
        <row r="912">
          <cell r="A912" t="str">
            <v>100.13.00.290-5000.04</v>
          </cell>
          <cell r="B912" t="str">
            <v>100</v>
          </cell>
          <cell r="C912" t="str">
            <v>13</v>
          </cell>
          <cell r="D912" t="str">
            <v>00</v>
          </cell>
          <cell r="E912" t="str">
            <v>290</v>
          </cell>
          <cell r="F912" t="str">
            <v>5000.04</v>
          </cell>
          <cell r="G912" t="str">
            <v>Salaries Holiday Pay</v>
          </cell>
          <cell r="H912">
            <v>302580</v>
          </cell>
          <cell r="I912">
            <v>0</v>
          </cell>
          <cell r="J912">
            <v>302580</v>
          </cell>
          <cell r="K912">
            <v>0</v>
          </cell>
          <cell r="L912">
            <v>0</v>
          </cell>
          <cell r="M912">
            <v>85674.85</v>
          </cell>
          <cell r="N912">
            <v>216905.15</v>
          </cell>
          <cell r="O912">
            <v>0.28000000000000003</v>
          </cell>
        </row>
        <row r="913">
          <cell r="A913" t="str">
            <v>100.13.00.290-5000.05</v>
          </cell>
          <cell r="B913" t="str">
            <v>100</v>
          </cell>
          <cell r="C913" t="str">
            <v>13</v>
          </cell>
          <cell r="D913" t="str">
            <v>00</v>
          </cell>
          <cell r="E913" t="str">
            <v>290</v>
          </cell>
          <cell r="F913" t="str">
            <v>5000.05</v>
          </cell>
          <cell r="G913" t="str">
            <v>Salaries Duty Pay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 t="str">
            <v>+++</v>
          </cell>
        </row>
        <row r="914">
          <cell r="A914" t="str">
            <v>100.13.00.290-5000.06</v>
          </cell>
          <cell r="B914" t="str">
            <v>100</v>
          </cell>
          <cell r="C914" t="str">
            <v>13</v>
          </cell>
          <cell r="D914" t="str">
            <v>00</v>
          </cell>
          <cell r="E914" t="str">
            <v>290</v>
          </cell>
          <cell r="F914" t="str">
            <v>5000.06</v>
          </cell>
          <cell r="G914" t="str">
            <v>Salaries Out of Class</v>
          </cell>
          <cell r="H914">
            <v>20000</v>
          </cell>
          <cell r="I914">
            <v>0</v>
          </cell>
          <cell r="J914">
            <v>20000</v>
          </cell>
          <cell r="K914">
            <v>0</v>
          </cell>
          <cell r="L914">
            <v>0</v>
          </cell>
          <cell r="M914">
            <v>141.15</v>
          </cell>
          <cell r="N914">
            <v>19858.849999999999</v>
          </cell>
          <cell r="O914">
            <v>0.01</v>
          </cell>
        </row>
        <row r="915">
          <cell r="A915" t="str">
            <v>100.13.00.290-5000.07</v>
          </cell>
          <cell r="B915" t="str">
            <v>100</v>
          </cell>
          <cell r="C915" t="str">
            <v>13</v>
          </cell>
          <cell r="D915" t="str">
            <v>00</v>
          </cell>
          <cell r="E915" t="str">
            <v>290</v>
          </cell>
          <cell r="F915" t="str">
            <v>5000.07</v>
          </cell>
          <cell r="G915" t="str">
            <v>Salaries Admin Leave Pay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 t="str">
            <v>+++</v>
          </cell>
        </row>
        <row r="916">
          <cell r="A916" t="str">
            <v>100.13.00.290-5000.08</v>
          </cell>
          <cell r="B916" t="str">
            <v>100</v>
          </cell>
          <cell r="C916" t="str">
            <v>13</v>
          </cell>
          <cell r="D916" t="str">
            <v>00</v>
          </cell>
          <cell r="E916" t="str">
            <v>290</v>
          </cell>
          <cell r="F916" t="str">
            <v>5000.08</v>
          </cell>
          <cell r="G916" t="str">
            <v>Salaries Longevity Pay</v>
          </cell>
          <cell r="H916">
            <v>42380</v>
          </cell>
          <cell r="I916">
            <v>0</v>
          </cell>
          <cell r="J916">
            <v>42380</v>
          </cell>
          <cell r="K916">
            <v>0</v>
          </cell>
          <cell r="L916">
            <v>0</v>
          </cell>
          <cell r="M916">
            <v>12616.84</v>
          </cell>
          <cell r="N916">
            <v>29763.16</v>
          </cell>
          <cell r="O916">
            <v>0.3</v>
          </cell>
        </row>
        <row r="917">
          <cell r="A917" t="str">
            <v>100.13.00.290-5000.09</v>
          </cell>
          <cell r="B917" t="str">
            <v>100</v>
          </cell>
          <cell r="C917" t="str">
            <v>13</v>
          </cell>
          <cell r="D917" t="str">
            <v>00</v>
          </cell>
          <cell r="E917" t="str">
            <v>290</v>
          </cell>
          <cell r="F917" t="str">
            <v>5000.09</v>
          </cell>
          <cell r="G917" t="str">
            <v>Salaries Mutual Aid Overtime</v>
          </cell>
          <cell r="H917">
            <v>105000</v>
          </cell>
          <cell r="I917">
            <v>0</v>
          </cell>
          <cell r="J917">
            <v>105000</v>
          </cell>
          <cell r="K917">
            <v>0</v>
          </cell>
          <cell r="L917">
            <v>0</v>
          </cell>
          <cell r="M917">
            <v>879583.86</v>
          </cell>
          <cell r="N917">
            <v>-774583.86</v>
          </cell>
          <cell r="O917">
            <v>8.3800000000000008</v>
          </cell>
        </row>
        <row r="918">
          <cell r="A918" t="str">
            <v>100.13.00.290-5000.10</v>
          </cell>
          <cell r="B918" t="str">
            <v>100</v>
          </cell>
          <cell r="C918" t="str">
            <v>13</v>
          </cell>
          <cell r="D918" t="str">
            <v>00</v>
          </cell>
          <cell r="E918" t="str">
            <v>290</v>
          </cell>
          <cell r="F918" t="str">
            <v>5000.10</v>
          </cell>
          <cell r="G918" t="str">
            <v>Salaries Furloughs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 t="str">
            <v>+++</v>
          </cell>
        </row>
        <row r="919">
          <cell r="A919" t="str">
            <v>100.13.00.290-5000.11</v>
          </cell>
          <cell r="B919" t="str">
            <v>100</v>
          </cell>
          <cell r="C919" t="str">
            <v>13</v>
          </cell>
          <cell r="D919" t="str">
            <v>00</v>
          </cell>
          <cell r="E919" t="str">
            <v>290</v>
          </cell>
          <cell r="F919" t="str">
            <v>5000.11</v>
          </cell>
          <cell r="G919" t="str">
            <v>Salaries Worker's Comp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24188.87</v>
          </cell>
          <cell r="N919">
            <v>-24188.87</v>
          </cell>
          <cell r="O919" t="str">
            <v>+++</v>
          </cell>
        </row>
        <row r="920">
          <cell r="A920" t="str">
            <v>100.13.00.290-5000.12</v>
          </cell>
          <cell r="B920" t="str">
            <v>100</v>
          </cell>
          <cell r="C920" t="str">
            <v>13</v>
          </cell>
          <cell r="D920" t="str">
            <v>00</v>
          </cell>
          <cell r="E920" t="str">
            <v>290</v>
          </cell>
          <cell r="F920" t="str">
            <v>5000.12</v>
          </cell>
          <cell r="G920" t="str">
            <v>Salaries Compensated Absences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 t="str">
            <v>+++</v>
          </cell>
        </row>
        <row r="921">
          <cell r="A921" t="str">
            <v>100.13.00.290-5000.99</v>
          </cell>
          <cell r="B921" t="str">
            <v>100</v>
          </cell>
          <cell r="C921" t="str">
            <v>13</v>
          </cell>
          <cell r="D921" t="str">
            <v>00</v>
          </cell>
          <cell r="E921" t="str">
            <v>290</v>
          </cell>
          <cell r="F921" t="str">
            <v>5000.99</v>
          </cell>
          <cell r="G921" t="str">
            <v>Salaries New Personnel Requests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 t="str">
            <v>+++</v>
          </cell>
        </row>
        <row r="922">
          <cell r="A922" t="str">
            <v>100.13.00.290-5100.00</v>
          </cell>
          <cell r="B922" t="str">
            <v>100</v>
          </cell>
          <cell r="C922" t="str">
            <v>13</v>
          </cell>
          <cell r="D922" t="str">
            <v>00</v>
          </cell>
          <cell r="E922" t="str">
            <v>290</v>
          </cell>
          <cell r="F922" t="str">
            <v>5100.00</v>
          </cell>
          <cell r="G922" t="str">
            <v>Benefits PERS Pool Liability</v>
          </cell>
          <cell r="H922">
            <v>1013185</v>
          </cell>
          <cell r="I922">
            <v>0</v>
          </cell>
          <cell r="J922">
            <v>1013185</v>
          </cell>
          <cell r="K922">
            <v>0</v>
          </cell>
          <cell r="L922">
            <v>0</v>
          </cell>
          <cell r="M922">
            <v>262166.44</v>
          </cell>
          <cell r="N922">
            <v>751018.56</v>
          </cell>
          <cell r="O922">
            <v>0.26</v>
          </cell>
        </row>
        <row r="923">
          <cell r="A923" t="str">
            <v>100.13.00.290-5100.01</v>
          </cell>
          <cell r="B923" t="str">
            <v>100</v>
          </cell>
          <cell r="C923" t="str">
            <v>13</v>
          </cell>
          <cell r="D923" t="str">
            <v>00</v>
          </cell>
          <cell r="E923" t="str">
            <v>290</v>
          </cell>
          <cell r="F923" t="str">
            <v>5100.01</v>
          </cell>
          <cell r="G923" t="str">
            <v>Benefits Retirement</v>
          </cell>
          <cell r="H923">
            <v>409715</v>
          </cell>
          <cell r="I923">
            <v>0</v>
          </cell>
          <cell r="J923">
            <v>409715</v>
          </cell>
          <cell r="K923">
            <v>0</v>
          </cell>
          <cell r="L923">
            <v>0</v>
          </cell>
          <cell r="M923">
            <v>131366.65</v>
          </cell>
          <cell r="N923">
            <v>278348.34999999998</v>
          </cell>
          <cell r="O923">
            <v>0.32</v>
          </cell>
        </row>
        <row r="924">
          <cell r="A924" t="str">
            <v>100.13.00.290-5100.02</v>
          </cell>
          <cell r="B924" t="str">
            <v>100</v>
          </cell>
          <cell r="C924" t="str">
            <v>13</v>
          </cell>
          <cell r="D924" t="str">
            <v>00</v>
          </cell>
          <cell r="E924" t="str">
            <v>290</v>
          </cell>
          <cell r="F924" t="str">
            <v>5100.02</v>
          </cell>
          <cell r="G924" t="str">
            <v>Benefits Health Insurance</v>
          </cell>
          <cell r="H924">
            <v>343095</v>
          </cell>
          <cell r="I924">
            <v>0</v>
          </cell>
          <cell r="J924">
            <v>343095</v>
          </cell>
          <cell r="K924">
            <v>0</v>
          </cell>
          <cell r="L924">
            <v>0</v>
          </cell>
          <cell r="M924">
            <v>104465.9</v>
          </cell>
          <cell r="N924">
            <v>238629.1</v>
          </cell>
          <cell r="O924">
            <v>0.3</v>
          </cell>
        </row>
        <row r="925">
          <cell r="A925" t="str">
            <v>100.13.00.290-5100.03</v>
          </cell>
          <cell r="B925" t="str">
            <v>100</v>
          </cell>
          <cell r="C925" t="str">
            <v>13</v>
          </cell>
          <cell r="D925" t="str">
            <v>00</v>
          </cell>
          <cell r="E925" t="str">
            <v>290</v>
          </cell>
          <cell r="F925" t="str">
            <v>5100.03</v>
          </cell>
          <cell r="G925" t="str">
            <v>Benefits Dental Insurance</v>
          </cell>
          <cell r="H925">
            <v>36190</v>
          </cell>
          <cell r="I925">
            <v>0</v>
          </cell>
          <cell r="J925">
            <v>36190</v>
          </cell>
          <cell r="K925">
            <v>0</v>
          </cell>
          <cell r="L925">
            <v>0</v>
          </cell>
          <cell r="M925">
            <v>9196.1</v>
          </cell>
          <cell r="N925">
            <v>26993.9</v>
          </cell>
          <cell r="O925">
            <v>0.25</v>
          </cell>
        </row>
        <row r="926">
          <cell r="A926" t="str">
            <v>100.13.00.290-5100.04</v>
          </cell>
          <cell r="B926" t="str">
            <v>100</v>
          </cell>
          <cell r="C926" t="str">
            <v>13</v>
          </cell>
          <cell r="D926" t="str">
            <v>00</v>
          </cell>
          <cell r="E926" t="str">
            <v>290</v>
          </cell>
          <cell r="F926" t="str">
            <v>5100.04</v>
          </cell>
          <cell r="G926" t="str">
            <v>Benefits Vision Insurance</v>
          </cell>
          <cell r="H926">
            <v>6190</v>
          </cell>
          <cell r="I926">
            <v>0</v>
          </cell>
          <cell r="J926">
            <v>6190</v>
          </cell>
          <cell r="K926">
            <v>0</v>
          </cell>
          <cell r="L926">
            <v>0</v>
          </cell>
          <cell r="M926">
            <v>1643.83</v>
          </cell>
          <cell r="N926">
            <v>4546.17</v>
          </cell>
          <cell r="O926">
            <v>0.27</v>
          </cell>
        </row>
        <row r="927">
          <cell r="A927" t="str">
            <v>100.13.00.290-5100.05</v>
          </cell>
          <cell r="B927" t="str">
            <v>100</v>
          </cell>
          <cell r="C927" t="str">
            <v>13</v>
          </cell>
          <cell r="D927" t="str">
            <v>00</v>
          </cell>
          <cell r="E927" t="str">
            <v>290</v>
          </cell>
          <cell r="F927" t="str">
            <v>5100.05</v>
          </cell>
          <cell r="G927" t="str">
            <v>Benefits Life Insurance</v>
          </cell>
          <cell r="H927">
            <v>660</v>
          </cell>
          <cell r="I927">
            <v>0</v>
          </cell>
          <cell r="J927">
            <v>660</v>
          </cell>
          <cell r="K927">
            <v>0</v>
          </cell>
          <cell r="L927">
            <v>0</v>
          </cell>
          <cell r="M927">
            <v>156.62</v>
          </cell>
          <cell r="N927">
            <v>503.38</v>
          </cell>
          <cell r="O927">
            <v>0.24</v>
          </cell>
        </row>
        <row r="928">
          <cell r="A928" t="str">
            <v>100.13.00.290-5100.06</v>
          </cell>
          <cell r="B928" t="str">
            <v>100</v>
          </cell>
          <cell r="C928" t="str">
            <v>13</v>
          </cell>
          <cell r="D928" t="str">
            <v>00</v>
          </cell>
          <cell r="E928" t="str">
            <v>290</v>
          </cell>
          <cell r="F928" t="str">
            <v>5100.06</v>
          </cell>
          <cell r="G928" t="str">
            <v>Benefits Worker's Comp</v>
          </cell>
          <cell r="H928">
            <v>115730</v>
          </cell>
          <cell r="I928">
            <v>0</v>
          </cell>
          <cell r="J928">
            <v>115730</v>
          </cell>
          <cell r="K928">
            <v>0</v>
          </cell>
          <cell r="L928">
            <v>0</v>
          </cell>
          <cell r="M928">
            <v>0</v>
          </cell>
          <cell r="N928">
            <v>115730</v>
          </cell>
          <cell r="O928">
            <v>0</v>
          </cell>
        </row>
        <row r="929">
          <cell r="A929" t="str">
            <v>100.13.00.290-5100.07</v>
          </cell>
          <cell r="B929" t="str">
            <v>100</v>
          </cell>
          <cell r="C929" t="str">
            <v>13</v>
          </cell>
          <cell r="D929" t="str">
            <v>00</v>
          </cell>
          <cell r="E929" t="str">
            <v>290</v>
          </cell>
          <cell r="F929" t="str">
            <v>5100.07</v>
          </cell>
          <cell r="G929" t="str">
            <v>Benefits Long Term Disability</v>
          </cell>
          <cell r="H929">
            <v>160</v>
          </cell>
          <cell r="I929">
            <v>0</v>
          </cell>
          <cell r="J929">
            <v>160</v>
          </cell>
          <cell r="K929">
            <v>0</v>
          </cell>
          <cell r="L929">
            <v>0</v>
          </cell>
          <cell r="M929">
            <v>34.42</v>
          </cell>
          <cell r="N929">
            <v>125.58</v>
          </cell>
          <cell r="O929">
            <v>0.22</v>
          </cell>
        </row>
        <row r="930">
          <cell r="A930" t="str">
            <v>100.13.00.290-5100.08</v>
          </cell>
          <cell r="B930" t="str">
            <v>100</v>
          </cell>
          <cell r="C930" t="str">
            <v>13</v>
          </cell>
          <cell r="D930" t="str">
            <v>00</v>
          </cell>
          <cell r="E930" t="str">
            <v>290</v>
          </cell>
          <cell r="F930" t="str">
            <v>5100.08</v>
          </cell>
          <cell r="G930" t="str">
            <v>Benefits Deferred Compensation</v>
          </cell>
          <cell r="H930">
            <v>18180</v>
          </cell>
          <cell r="I930">
            <v>0</v>
          </cell>
          <cell r="J930">
            <v>18180</v>
          </cell>
          <cell r="K930">
            <v>0</v>
          </cell>
          <cell r="L930">
            <v>0</v>
          </cell>
          <cell r="M930">
            <v>4930.2700000000004</v>
          </cell>
          <cell r="N930">
            <v>13249.73</v>
          </cell>
          <cell r="O930">
            <v>0.27</v>
          </cell>
        </row>
        <row r="931">
          <cell r="A931" t="str">
            <v>100.13.00.290-5100.09</v>
          </cell>
          <cell r="B931" t="str">
            <v>100</v>
          </cell>
          <cell r="C931" t="str">
            <v>13</v>
          </cell>
          <cell r="D931" t="str">
            <v>00</v>
          </cell>
          <cell r="E931" t="str">
            <v>290</v>
          </cell>
          <cell r="F931" t="str">
            <v>5100.09</v>
          </cell>
          <cell r="G931" t="str">
            <v>Benefits Unemployment Insurance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1070</v>
          </cell>
          <cell r="N931">
            <v>-1070</v>
          </cell>
          <cell r="O931" t="str">
            <v>+++</v>
          </cell>
        </row>
        <row r="932">
          <cell r="A932" t="str">
            <v>100.13.00.290-5100.10</v>
          </cell>
          <cell r="B932" t="str">
            <v>100</v>
          </cell>
          <cell r="C932" t="str">
            <v>13</v>
          </cell>
          <cell r="D932" t="str">
            <v>00</v>
          </cell>
          <cell r="E932" t="str">
            <v>290</v>
          </cell>
          <cell r="F932" t="str">
            <v>5100.10</v>
          </cell>
          <cell r="G932" t="str">
            <v>Benefits Uniform Allowance</v>
          </cell>
          <cell r="H932">
            <v>28000</v>
          </cell>
          <cell r="I932">
            <v>0</v>
          </cell>
          <cell r="J932">
            <v>28000</v>
          </cell>
          <cell r="K932">
            <v>0</v>
          </cell>
          <cell r="L932">
            <v>0</v>
          </cell>
          <cell r="M932">
            <v>939.75</v>
          </cell>
          <cell r="N932">
            <v>27060.25</v>
          </cell>
          <cell r="O932">
            <v>0.03</v>
          </cell>
        </row>
        <row r="933">
          <cell r="A933" t="str">
            <v>100.13.00.290-5100.11</v>
          </cell>
          <cell r="B933" t="str">
            <v>100</v>
          </cell>
          <cell r="C933" t="str">
            <v>13</v>
          </cell>
          <cell r="D933" t="str">
            <v>00</v>
          </cell>
          <cell r="E933" t="str">
            <v>290</v>
          </cell>
          <cell r="F933" t="str">
            <v>5100.11</v>
          </cell>
          <cell r="G933" t="str">
            <v>Benefits Medicare</v>
          </cell>
          <cell r="H933">
            <v>61765</v>
          </cell>
          <cell r="I933">
            <v>0</v>
          </cell>
          <cell r="J933">
            <v>61765</v>
          </cell>
          <cell r="K933">
            <v>0</v>
          </cell>
          <cell r="L933">
            <v>0</v>
          </cell>
          <cell r="M933">
            <v>30281.09</v>
          </cell>
          <cell r="N933">
            <v>31483.91</v>
          </cell>
          <cell r="O933">
            <v>0.49</v>
          </cell>
        </row>
        <row r="934">
          <cell r="A934" t="str">
            <v>100.13.00.290-5100.12</v>
          </cell>
          <cell r="B934" t="str">
            <v>100</v>
          </cell>
          <cell r="C934" t="str">
            <v>13</v>
          </cell>
          <cell r="D934" t="str">
            <v>00</v>
          </cell>
          <cell r="E934" t="str">
            <v>290</v>
          </cell>
          <cell r="F934" t="str">
            <v>5100.12</v>
          </cell>
          <cell r="G934" t="str">
            <v>Benefits Annual Physical Exam</v>
          </cell>
          <cell r="H934">
            <v>14500</v>
          </cell>
          <cell r="I934">
            <v>0</v>
          </cell>
          <cell r="J934">
            <v>14500</v>
          </cell>
          <cell r="K934">
            <v>0</v>
          </cell>
          <cell r="L934">
            <v>0</v>
          </cell>
          <cell r="M934">
            <v>375</v>
          </cell>
          <cell r="N934">
            <v>14125</v>
          </cell>
          <cell r="O934">
            <v>0.03</v>
          </cell>
        </row>
        <row r="935">
          <cell r="A935" t="str">
            <v>100.13.00.290-5100.14</v>
          </cell>
          <cell r="B935" t="str">
            <v>100</v>
          </cell>
          <cell r="C935" t="str">
            <v>13</v>
          </cell>
          <cell r="D935" t="str">
            <v>00</v>
          </cell>
          <cell r="E935" t="str">
            <v>290</v>
          </cell>
          <cell r="F935" t="str">
            <v>5100.14</v>
          </cell>
          <cell r="G935" t="str">
            <v>Benefits PPE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 t="str">
            <v>+++</v>
          </cell>
        </row>
        <row r="936">
          <cell r="A936" t="str">
            <v>100.13.00.290-5100.15</v>
          </cell>
          <cell r="B936" t="str">
            <v>100</v>
          </cell>
          <cell r="C936" t="str">
            <v>13</v>
          </cell>
          <cell r="D936" t="str">
            <v>00</v>
          </cell>
          <cell r="E936" t="str">
            <v>290</v>
          </cell>
          <cell r="F936" t="str">
            <v>5100.15</v>
          </cell>
          <cell r="G936" t="str">
            <v>Benefits Cell Phone Allowance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 t="str">
            <v>+++</v>
          </cell>
        </row>
        <row r="937">
          <cell r="A937" t="str">
            <v>100.13.00.290-5100.17</v>
          </cell>
          <cell r="B937" t="str">
            <v>100</v>
          </cell>
          <cell r="C937" t="str">
            <v>13</v>
          </cell>
          <cell r="D937" t="str">
            <v>00</v>
          </cell>
          <cell r="E937" t="str">
            <v>290</v>
          </cell>
          <cell r="F937" t="str">
            <v>5100.17</v>
          </cell>
          <cell r="G937" t="str">
            <v>Benefits Other Post Employment Benefits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 t="str">
            <v>+++</v>
          </cell>
        </row>
        <row r="938">
          <cell r="A938" t="str">
            <v>100.13.00.290-6000.01</v>
          </cell>
          <cell r="B938" t="str">
            <v>100</v>
          </cell>
          <cell r="C938" t="str">
            <v>13</v>
          </cell>
          <cell r="D938" t="str">
            <v>00</v>
          </cell>
          <cell r="E938" t="str">
            <v>290</v>
          </cell>
          <cell r="F938" t="str">
            <v>6000.01</v>
          </cell>
          <cell r="G938" t="str">
            <v>Professional Services General</v>
          </cell>
          <cell r="H938">
            <v>4000</v>
          </cell>
          <cell r="I938">
            <v>0</v>
          </cell>
          <cell r="J938">
            <v>4000</v>
          </cell>
          <cell r="K938">
            <v>0</v>
          </cell>
          <cell r="L938">
            <v>0</v>
          </cell>
          <cell r="M938">
            <v>0</v>
          </cell>
          <cell r="N938">
            <v>4000</v>
          </cell>
          <cell r="O938">
            <v>0</v>
          </cell>
        </row>
        <row r="939">
          <cell r="A939" t="str">
            <v>100.13.00.290-6000.09</v>
          </cell>
          <cell r="B939" t="str">
            <v>100</v>
          </cell>
          <cell r="C939" t="str">
            <v>13</v>
          </cell>
          <cell r="D939" t="str">
            <v>00</v>
          </cell>
          <cell r="E939" t="str">
            <v>290</v>
          </cell>
          <cell r="F939" t="str">
            <v>6000.09</v>
          </cell>
          <cell r="G939" t="str">
            <v>Professional Services Uniform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 t="str">
            <v>+++</v>
          </cell>
        </row>
        <row r="940">
          <cell r="A940" t="str">
            <v>100.13.00.290-6000.21</v>
          </cell>
          <cell r="B940" t="str">
            <v>100</v>
          </cell>
          <cell r="C940" t="str">
            <v>13</v>
          </cell>
          <cell r="D940" t="str">
            <v>00</v>
          </cell>
          <cell r="E940" t="str">
            <v>290</v>
          </cell>
          <cell r="F940" t="str">
            <v>6000.21</v>
          </cell>
          <cell r="G940" t="str">
            <v>Professional Services Dispatch</v>
          </cell>
          <cell r="H940">
            <v>362000</v>
          </cell>
          <cell r="I940">
            <v>0</v>
          </cell>
          <cell r="J940">
            <v>362000</v>
          </cell>
          <cell r="K940">
            <v>0</v>
          </cell>
          <cell r="L940">
            <v>0</v>
          </cell>
          <cell r="M940">
            <v>90589.23</v>
          </cell>
          <cell r="N940">
            <v>271410.77</v>
          </cell>
          <cell r="O940">
            <v>0.25</v>
          </cell>
        </row>
        <row r="941">
          <cell r="A941" t="str">
            <v>100.13.00.290-6200.01</v>
          </cell>
          <cell r="B941" t="str">
            <v>100</v>
          </cell>
          <cell r="C941" t="str">
            <v>13</v>
          </cell>
          <cell r="D941" t="str">
            <v>00</v>
          </cell>
          <cell r="E941" t="str">
            <v>290</v>
          </cell>
          <cell r="F941" t="str">
            <v>6200.01</v>
          </cell>
          <cell r="G941" t="str">
            <v>Supplies Office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 t="str">
            <v>+++</v>
          </cell>
        </row>
        <row r="942">
          <cell r="A942" t="str">
            <v>100.13.00.290-6200.02</v>
          </cell>
          <cell r="B942" t="str">
            <v>100</v>
          </cell>
          <cell r="C942" t="str">
            <v>13</v>
          </cell>
          <cell r="D942" t="str">
            <v>00</v>
          </cell>
          <cell r="E942" t="str">
            <v>290</v>
          </cell>
          <cell r="F942" t="str">
            <v>6200.02</v>
          </cell>
          <cell r="G942" t="str">
            <v>Supplies Special Department</v>
          </cell>
          <cell r="H942">
            <v>60300</v>
          </cell>
          <cell r="I942">
            <v>0</v>
          </cell>
          <cell r="J942">
            <v>60300</v>
          </cell>
          <cell r="K942">
            <v>0</v>
          </cell>
          <cell r="L942">
            <v>25606.74</v>
          </cell>
          <cell r="M942">
            <v>1456.49</v>
          </cell>
          <cell r="N942">
            <v>33236.769999999997</v>
          </cell>
          <cell r="O942">
            <v>0.45</v>
          </cell>
        </row>
        <row r="943">
          <cell r="A943" t="str">
            <v>100.13.00.290-6200.03</v>
          </cell>
          <cell r="B943" t="str">
            <v>100</v>
          </cell>
          <cell r="C943" t="str">
            <v>13</v>
          </cell>
          <cell r="D943" t="str">
            <v>00</v>
          </cell>
          <cell r="E943" t="str">
            <v>290</v>
          </cell>
          <cell r="F943" t="str">
            <v>6200.03</v>
          </cell>
          <cell r="G943" t="str">
            <v>Supplies Copier Maintenance &amp; Supplies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 t="str">
            <v>+++</v>
          </cell>
        </row>
        <row r="944">
          <cell r="A944" t="str">
            <v>100.13.00.290-6200.05</v>
          </cell>
          <cell r="B944" t="str">
            <v>100</v>
          </cell>
          <cell r="C944" t="str">
            <v>13</v>
          </cell>
          <cell r="D944" t="str">
            <v>00</v>
          </cell>
          <cell r="E944" t="str">
            <v>290</v>
          </cell>
          <cell r="F944" t="str">
            <v>6200.05</v>
          </cell>
          <cell r="G944" t="str">
            <v>Supplies Gasoline</v>
          </cell>
          <cell r="H944">
            <v>57000</v>
          </cell>
          <cell r="I944">
            <v>0</v>
          </cell>
          <cell r="J944">
            <v>57000</v>
          </cell>
          <cell r="K944">
            <v>0</v>
          </cell>
          <cell r="L944">
            <v>0</v>
          </cell>
          <cell r="M944">
            <v>10352.870000000001</v>
          </cell>
          <cell r="N944">
            <v>46647.13</v>
          </cell>
          <cell r="O944">
            <v>0.18</v>
          </cell>
        </row>
        <row r="945">
          <cell r="A945" t="str">
            <v>100.13.00.290-6200.08</v>
          </cell>
          <cell r="B945" t="str">
            <v>100</v>
          </cell>
          <cell r="C945" t="str">
            <v>13</v>
          </cell>
          <cell r="D945" t="str">
            <v>00</v>
          </cell>
          <cell r="E945" t="str">
            <v>290</v>
          </cell>
          <cell r="F945" t="str">
            <v>6200.08</v>
          </cell>
          <cell r="G945" t="str">
            <v>Supplies Uniforms</v>
          </cell>
          <cell r="H945">
            <v>3500</v>
          </cell>
          <cell r="I945">
            <v>0</v>
          </cell>
          <cell r="J945">
            <v>3500</v>
          </cell>
          <cell r="K945">
            <v>0</v>
          </cell>
          <cell r="L945">
            <v>0</v>
          </cell>
          <cell r="M945">
            <v>0</v>
          </cell>
          <cell r="N945">
            <v>3500</v>
          </cell>
          <cell r="O945">
            <v>0</v>
          </cell>
        </row>
        <row r="946">
          <cell r="A946" t="str">
            <v>100.13.00.290-6230.02</v>
          </cell>
          <cell r="B946" t="str">
            <v>100</v>
          </cell>
          <cell r="C946" t="str">
            <v>13</v>
          </cell>
          <cell r="D946" t="str">
            <v>00</v>
          </cell>
          <cell r="E946" t="str">
            <v>290</v>
          </cell>
          <cell r="F946" t="str">
            <v>6230.02</v>
          </cell>
          <cell r="G946" t="str">
            <v>Supplies-Fire Protective Clothing</v>
          </cell>
          <cell r="H946">
            <v>52000</v>
          </cell>
          <cell r="I946">
            <v>902</v>
          </cell>
          <cell r="J946">
            <v>52902</v>
          </cell>
          <cell r="K946">
            <v>0</v>
          </cell>
          <cell r="L946">
            <v>0</v>
          </cell>
          <cell r="M946">
            <v>3772.41</v>
          </cell>
          <cell r="N946">
            <v>49129.59</v>
          </cell>
          <cell r="O946">
            <v>7.0000000000000007E-2</v>
          </cell>
        </row>
        <row r="947">
          <cell r="A947" t="str">
            <v>100.13.00.290-6230.03</v>
          </cell>
          <cell r="B947" t="str">
            <v>100</v>
          </cell>
          <cell r="C947" t="str">
            <v>13</v>
          </cell>
          <cell r="D947" t="str">
            <v>00</v>
          </cell>
          <cell r="E947" t="str">
            <v>290</v>
          </cell>
          <cell r="F947" t="str">
            <v>6230.03</v>
          </cell>
          <cell r="G947" t="str">
            <v>Supplies-Fire Emergency Medical</v>
          </cell>
          <cell r="H947">
            <v>22000</v>
          </cell>
          <cell r="I947">
            <v>0</v>
          </cell>
          <cell r="J947">
            <v>22000</v>
          </cell>
          <cell r="K947">
            <v>0</v>
          </cell>
          <cell r="L947">
            <v>0</v>
          </cell>
          <cell r="M947">
            <v>3663.06</v>
          </cell>
          <cell r="N947">
            <v>18336.939999999999</v>
          </cell>
          <cell r="O947">
            <v>0.17</v>
          </cell>
        </row>
        <row r="948">
          <cell r="A948" t="str">
            <v>100.13.00.290-6230.04</v>
          </cell>
          <cell r="B948" t="str">
            <v>100</v>
          </cell>
          <cell r="C948" t="str">
            <v>13</v>
          </cell>
          <cell r="D948" t="str">
            <v>00</v>
          </cell>
          <cell r="E948" t="str">
            <v>290</v>
          </cell>
          <cell r="F948" t="str">
            <v>6230.04</v>
          </cell>
          <cell r="G948" t="str">
            <v>Supplies-Fire Hazardous Materials</v>
          </cell>
          <cell r="H948">
            <v>3500</v>
          </cell>
          <cell r="I948">
            <v>0</v>
          </cell>
          <cell r="J948">
            <v>3500</v>
          </cell>
          <cell r="K948">
            <v>0</v>
          </cell>
          <cell r="L948">
            <v>0</v>
          </cell>
          <cell r="M948">
            <v>1017.1</v>
          </cell>
          <cell r="N948">
            <v>2482.9</v>
          </cell>
          <cell r="O948">
            <v>0.28999999999999998</v>
          </cell>
        </row>
        <row r="949">
          <cell r="A949" t="str">
            <v>100.13.00.290-6230.05</v>
          </cell>
          <cell r="B949" t="str">
            <v>100</v>
          </cell>
          <cell r="C949" t="str">
            <v>13</v>
          </cell>
          <cell r="D949" t="str">
            <v>00</v>
          </cell>
          <cell r="E949" t="str">
            <v>290</v>
          </cell>
          <cell r="F949" t="str">
            <v>6230.05</v>
          </cell>
          <cell r="G949" t="str">
            <v>Supplies-Fire Breathing Apparatus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 t="str">
            <v>+++</v>
          </cell>
        </row>
        <row r="950">
          <cell r="A950" t="str">
            <v>100.13.00.290-6230.08</v>
          </cell>
          <cell r="B950" t="str">
            <v>100</v>
          </cell>
          <cell r="C950" t="str">
            <v>13</v>
          </cell>
          <cell r="D950" t="str">
            <v>00</v>
          </cell>
          <cell r="E950" t="str">
            <v>290</v>
          </cell>
          <cell r="F950" t="str">
            <v>6230.08</v>
          </cell>
          <cell r="G950" t="str">
            <v>Supplies-Fire Mobile Dispatch</v>
          </cell>
          <cell r="H950">
            <v>12000</v>
          </cell>
          <cell r="I950">
            <v>4119</v>
          </cell>
          <cell r="J950">
            <v>16119</v>
          </cell>
          <cell r="K950">
            <v>0</v>
          </cell>
          <cell r="L950">
            <v>2768.49</v>
          </cell>
          <cell r="M950">
            <v>1380.87</v>
          </cell>
          <cell r="N950">
            <v>11969.64</v>
          </cell>
          <cell r="O950">
            <v>0.26</v>
          </cell>
        </row>
        <row r="951">
          <cell r="A951" t="str">
            <v>100.13.00.290-6300.03</v>
          </cell>
          <cell r="B951" t="str">
            <v>100</v>
          </cell>
          <cell r="C951" t="str">
            <v>13</v>
          </cell>
          <cell r="D951" t="str">
            <v>00</v>
          </cell>
          <cell r="E951" t="str">
            <v>290</v>
          </cell>
          <cell r="F951" t="str">
            <v>6300.03</v>
          </cell>
          <cell r="G951" t="str">
            <v>Dues &amp; Subscriptions Certifications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 t="str">
            <v>+++</v>
          </cell>
        </row>
        <row r="952">
          <cell r="A952" t="str">
            <v>100.13.00.290-6350.03</v>
          </cell>
          <cell r="B952" t="str">
            <v>100</v>
          </cell>
          <cell r="C952" t="str">
            <v>13</v>
          </cell>
          <cell r="D952" t="str">
            <v>00</v>
          </cell>
          <cell r="E952" t="str">
            <v>290</v>
          </cell>
          <cell r="F952" t="str">
            <v>6350.03</v>
          </cell>
          <cell r="G952" t="str">
            <v>Maintenance Agreements &amp; Licenses Maintenance Agreements</v>
          </cell>
          <cell r="H952">
            <v>19200</v>
          </cell>
          <cell r="I952">
            <v>0</v>
          </cell>
          <cell r="J952">
            <v>19200</v>
          </cell>
          <cell r="K952">
            <v>0</v>
          </cell>
          <cell r="L952">
            <v>0</v>
          </cell>
          <cell r="M952">
            <v>2919</v>
          </cell>
          <cell r="N952">
            <v>16281</v>
          </cell>
          <cell r="O952">
            <v>0.15</v>
          </cell>
        </row>
        <row r="953">
          <cell r="A953" t="str">
            <v>100.13.00.290-6400.02</v>
          </cell>
          <cell r="B953" t="str">
            <v>100</v>
          </cell>
          <cell r="C953" t="str">
            <v>13</v>
          </cell>
          <cell r="D953" t="str">
            <v>00</v>
          </cell>
          <cell r="E953" t="str">
            <v>290</v>
          </cell>
          <cell r="F953" t="str">
            <v>6400.02</v>
          </cell>
          <cell r="G953" t="str">
            <v>Repairs &amp; Maintenance Minor Equipment/Other</v>
          </cell>
          <cell r="H953">
            <v>19000</v>
          </cell>
          <cell r="I953">
            <v>2519</v>
          </cell>
          <cell r="J953">
            <v>21519</v>
          </cell>
          <cell r="K953">
            <v>0</v>
          </cell>
          <cell r="L953">
            <v>0</v>
          </cell>
          <cell r="M953">
            <v>8419.66</v>
          </cell>
          <cell r="N953">
            <v>13099.34</v>
          </cell>
          <cell r="O953">
            <v>0.39</v>
          </cell>
        </row>
        <row r="954">
          <cell r="A954" t="str">
            <v>100.13.00.290-6400.05</v>
          </cell>
          <cell r="B954" t="str">
            <v>100</v>
          </cell>
          <cell r="C954" t="str">
            <v>13</v>
          </cell>
          <cell r="D954" t="str">
            <v>00</v>
          </cell>
          <cell r="E954" t="str">
            <v>290</v>
          </cell>
          <cell r="F954" t="str">
            <v>6400.05</v>
          </cell>
          <cell r="G954" t="str">
            <v>Repairs &amp; Maintenance Vehicle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 t="str">
            <v>+++</v>
          </cell>
        </row>
        <row r="955">
          <cell r="A955" t="str">
            <v>100.13.00.290-6400.07</v>
          </cell>
          <cell r="B955" t="str">
            <v>100</v>
          </cell>
          <cell r="C955" t="str">
            <v>13</v>
          </cell>
          <cell r="D955" t="str">
            <v>00</v>
          </cell>
          <cell r="E955" t="str">
            <v>290</v>
          </cell>
          <cell r="F955" t="str">
            <v>6400.07</v>
          </cell>
          <cell r="G955" t="str">
            <v>Repairs &amp; Maintenance Radio Communication</v>
          </cell>
          <cell r="H955">
            <v>11100</v>
          </cell>
          <cell r="I955">
            <v>0</v>
          </cell>
          <cell r="J955">
            <v>11100</v>
          </cell>
          <cell r="K955">
            <v>0</v>
          </cell>
          <cell r="L955">
            <v>0</v>
          </cell>
          <cell r="M955">
            <v>2079.2399999999998</v>
          </cell>
          <cell r="N955">
            <v>9020.76</v>
          </cell>
          <cell r="O955">
            <v>0.19</v>
          </cell>
        </row>
        <row r="956">
          <cell r="A956" t="str">
            <v>100.13.00.290-6400.17</v>
          </cell>
          <cell r="B956" t="str">
            <v>100</v>
          </cell>
          <cell r="C956" t="str">
            <v>13</v>
          </cell>
          <cell r="D956" t="str">
            <v>00</v>
          </cell>
          <cell r="E956" t="str">
            <v>290</v>
          </cell>
          <cell r="F956" t="str">
            <v>6400.17</v>
          </cell>
          <cell r="G956" t="str">
            <v>Repairs &amp; Maintenance Breathing Apparatus</v>
          </cell>
          <cell r="H956">
            <v>23660</v>
          </cell>
          <cell r="I956">
            <v>0</v>
          </cell>
          <cell r="J956">
            <v>23660</v>
          </cell>
          <cell r="K956">
            <v>0</v>
          </cell>
          <cell r="L956">
            <v>0</v>
          </cell>
          <cell r="M956">
            <v>1419.52</v>
          </cell>
          <cell r="N956">
            <v>22240.48</v>
          </cell>
          <cell r="O956">
            <v>0.06</v>
          </cell>
        </row>
        <row r="957">
          <cell r="A957" t="str">
            <v>100.13.00.290-6400.19</v>
          </cell>
          <cell r="B957" t="str">
            <v>100</v>
          </cell>
          <cell r="C957" t="str">
            <v>13</v>
          </cell>
          <cell r="D957" t="str">
            <v>00</v>
          </cell>
          <cell r="E957" t="str">
            <v>290</v>
          </cell>
          <cell r="F957" t="str">
            <v>6400.19</v>
          </cell>
          <cell r="G957" t="str">
            <v>Repairs &amp; Maintenance Testing/Certifications</v>
          </cell>
          <cell r="H957">
            <v>5000</v>
          </cell>
          <cell r="I957">
            <v>0</v>
          </cell>
          <cell r="J957">
            <v>5000</v>
          </cell>
          <cell r="K957">
            <v>0</v>
          </cell>
          <cell r="L957">
            <v>0</v>
          </cell>
          <cell r="M957">
            <v>0</v>
          </cell>
          <cell r="N957">
            <v>5000</v>
          </cell>
          <cell r="O957">
            <v>0</v>
          </cell>
        </row>
        <row r="958">
          <cell r="A958" t="str">
            <v>100.13.00.290-6400.20</v>
          </cell>
          <cell r="B958" t="str">
            <v>100</v>
          </cell>
          <cell r="C958" t="str">
            <v>13</v>
          </cell>
          <cell r="D958" t="str">
            <v>00</v>
          </cell>
          <cell r="E958" t="str">
            <v>290</v>
          </cell>
          <cell r="F958" t="str">
            <v>6400.20</v>
          </cell>
          <cell r="G958" t="str">
            <v>Repairs &amp; Maintenance Property Maintenance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 t="str">
            <v>+++</v>
          </cell>
        </row>
        <row r="959">
          <cell r="A959" t="str">
            <v>100.13.00.290-6600.04</v>
          </cell>
          <cell r="B959" t="str">
            <v>100</v>
          </cell>
          <cell r="C959" t="str">
            <v>13</v>
          </cell>
          <cell r="D959" t="str">
            <v>00</v>
          </cell>
          <cell r="E959" t="str">
            <v>290</v>
          </cell>
          <cell r="F959" t="str">
            <v>6600.04</v>
          </cell>
          <cell r="G959" t="str">
            <v>Administrative Expenses Training/Conferences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 t="str">
            <v>+++</v>
          </cell>
        </row>
        <row r="960">
          <cell r="A960" t="str">
            <v>100.13.00.290-6600.07</v>
          </cell>
          <cell r="B960" t="str">
            <v>100</v>
          </cell>
          <cell r="C960" t="str">
            <v>13</v>
          </cell>
          <cell r="D960" t="str">
            <v>00</v>
          </cell>
          <cell r="E960" t="str">
            <v>290</v>
          </cell>
          <cell r="F960" t="str">
            <v>6600.07</v>
          </cell>
          <cell r="G960" t="str">
            <v>Administrative Expenses Employee Recruitment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 t="str">
            <v>+++</v>
          </cell>
        </row>
        <row r="961">
          <cell r="A961" t="str">
            <v>100.13.00.290-6600.42</v>
          </cell>
          <cell r="B961" t="str">
            <v>100</v>
          </cell>
          <cell r="C961" t="str">
            <v>13</v>
          </cell>
          <cell r="D961" t="str">
            <v>00</v>
          </cell>
          <cell r="E961" t="str">
            <v>290</v>
          </cell>
          <cell r="F961" t="str">
            <v>6600.42</v>
          </cell>
          <cell r="G961" t="str">
            <v>Administrative Expenses Mutual Aid</v>
          </cell>
          <cell r="H961">
            <v>5000</v>
          </cell>
          <cell r="I961">
            <v>0</v>
          </cell>
          <cell r="J961">
            <v>5000</v>
          </cell>
          <cell r="K961">
            <v>0</v>
          </cell>
          <cell r="L961">
            <v>0</v>
          </cell>
          <cell r="M961">
            <v>1842.22</v>
          </cell>
          <cell r="N961">
            <v>3157.78</v>
          </cell>
          <cell r="O961">
            <v>0.37</v>
          </cell>
        </row>
        <row r="962">
          <cell r="A962" t="str">
            <v>100.13.00.290-7000.02</v>
          </cell>
          <cell r="B962" t="str">
            <v>100</v>
          </cell>
          <cell r="C962" t="str">
            <v>13</v>
          </cell>
          <cell r="D962" t="str">
            <v>00</v>
          </cell>
          <cell r="E962" t="str">
            <v>290</v>
          </cell>
          <cell r="F962" t="str">
            <v>7000.02</v>
          </cell>
          <cell r="G962" t="str">
            <v>Capital Outlay Vehicles-Major</v>
          </cell>
          <cell r="H962">
            <v>200000</v>
          </cell>
          <cell r="I962">
            <v>0</v>
          </cell>
          <cell r="J962">
            <v>200000</v>
          </cell>
          <cell r="K962">
            <v>0</v>
          </cell>
          <cell r="L962">
            <v>0</v>
          </cell>
          <cell r="M962">
            <v>0</v>
          </cell>
          <cell r="N962">
            <v>200000</v>
          </cell>
          <cell r="O962">
            <v>0</v>
          </cell>
        </row>
        <row r="963">
          <cell r="A963" t="str">
            <v>100.13.00.290-7000.08</v>
          </cell>
          <cell r="B963" t="str">
            <v>100</v>
          </cell>
          <cell r="C963" t="str">
            <v>13</v>
          </cell>
          <cell r="D963" t="str">
            <v>00</v>
          </cell>
          <cell r="E963" t="str">
            <v>290</v>
          </cell>
          <cell r="F963" t="str">
            <v>7000.08</v>
          </cell>
          <cell r="G963" t="str">
            <v>Capital Outlay Computer Software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 t="str">
            <v>+++</v>
          </cell>
        </row>
        <row r="964">
          <cell r="A964" t="str">
            <v>100.20.20.300-5000.99</v>
          </cell>
          <cell r="B964" t="str">
            <v>100</v>
          </cell>
          <cell r="C964" t="str">
            <v>20</v>
          </cell>
          <cell r="D964" t="str">
            <v>20</v>
          </cell>
          <cell r="E964" t="str">
            <v>300</v>
          </cell>
          <cell r="F964" t="str">
            <v>5000.99</v>
          </cell>
          <cell r="G964" t="str">
            <v>Salaries New Personnel Requests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 t="str">
            <v>+++</v>
          </cell>
        </row>
        <row r="965">
          <cell r="A965" t="str">
            <v>100.20.20.300-5100.00</v>
          </cell>
          <cell r="B965" t="str">
            <v>100</v>
          </cell>
          <cell r="C965" t="str">
            <v>20</v>
          </cell>
          <cell r="D965" t="str">
            <v>20</v>
          </cell>
          <cell r="E965" t="str">
            <v>300</v>
          </cell>
          <cell r="F965" t="str">
            <v>5100.00</v>
          </cell>
          <cell r="G965" t="str">
            <v>Benefits PERS Pool Liability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 t="str">
            <v>+++</v>
          </cell>
        </row>
        <row r="966">
          <cell r="A966" t="str">
            <v>100.20.20.300-6600.34</v>
          </cell>
          <cell r="B966" t="str">
            <v>100</v>
          </cell>
          <cell r="C966" t="str">
            <v>20</v>
          </cell>
          <cell r="D966" t="str">
            <v>20</v>
          </cell>
          <cell r="E966" t="str">
            <v>300</v>
          </cell>
          <cell r="F966" t="str">
            <v>6600.34</v>
          </cell>
          <cell r="G966" t="str">
            <v>Administrative Expenses General Fund Contribution</v>
          </cell>
          <cell r="H966">
            <v>575000</v>
          </cell>
          <cell r="I966">
            <v>0</v>
          </cell>
          <cell r="J966">
            <v>575000</v>
          </cell>
          <cell r="K966">
            <v>0</v>
          </cell>
          <cell r="L966">
            <v>0</v>
          </cell>
          <cell r="M966">
            <v>0</v>
          </cell>
          <cell r="N966">
            <v>575000</v>
          </cell>
          <cell r="O966">
            <v>0</v>
          </cell>
        </row>
        <row r="967">
          <cell r="A967" t="str">
            <v>100.20.20.310-5000.01</v>
          </cell>
          <cell r="B967" t="str">
            <v>100</v>
          </cell>
          <cell r="C967" t="str">
            <v>20</v>
          </cell>
          <cell r="D967" t="str">
            <v>20</v>
          </cell>
          <cell r="E967" t="str">
            <v>310</v>
          </cell>
          <cell r="F967" t="str">
            <v>5000.01</v>
          </cell>
          <cell r="G967" t="str">
            <v>Salaries Regular</v>
          </cell>
          <cell r="H967">
            <v>146260</v>
          </cell>
          <cell r="I967">
            <v>0</v>
          </cell>
          <cell r="J967">
            <v>146260</v>
          </cell>
          <cell r="K967">
            <v>0</v>
          </cell>
          <cell r="L967">
            <v>0</v>
          </cell>
          <cell r="M967">
            <v>46438.01</v>
          </cell>
          <cell r="N967">
            <v>99821.99</v>
          </cell>
          <cell r="O967">
            <v>0.32</v>
          </cell>
        </row>
        <row r="968">
          <cell r="A968" t="str">
            <v>100.20.20.310-5000.02</v>
          </cell>
          <cell r="B968" t="str">
            <v>100</v>
          </cell>
          <cell r="C968" t="str">
            <v>20</v>
          </cell>
          <cell r="D968" t="str">
            <v>20</v>
          </cell>
          <cell r="E968" t="str">
            <v>310</v>
          </cell>
          <cell r="F968" t="str">
            <v>5000.02</v>
          </cell>
          <cell r="G968" t="str">
            <v>Salaries Part Time</v>
          </cell>
          <cell r="H968">
            <v>30000</v>
          </cell>
          <cell r="I968">
            <v>0</v>
          </cell>
          <cell r="J968">
            <v>30000</v>
          </cell>
          <cell r="K968">
            <v>0</v>
          </cell>
          <cell r="L968">
            <v>0</v>
          </cell>
          <cell r="M968">
            <v>0</v>
          </cell>
          <cell r="N968">
            <v>30000</v>
          </cell>
          <cell r="O968">
            <v>0</v>
          </cell>
        </row>
        <row r="969">
          <cell r="A969" t="str">
            <v>100.20.20.310-5000.03</v>
          </cell>
          <cell r="B969" t="str">
            <v>100</v>
          </cell>
          <cell r="C969" t="str">
            <v>20</v>
          </cell>
          <cell r="D969" t="str">
            <v>20</v>
          </cell>
          <cell r="E969" t="str">
            <v>310</v>
          </cell>
          <cell r="F969" t="str">
            <v>5000.03</v>
          </cell>
          <cell r="G969" t="str">
            <v>Salaries Overtime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 t="str">
            <v>+++</v>
          </cell>
        </row>
        <row r="970">
          <cell r="A970" t="str">
            <v>100.20.20.310-5000.06</v>
          </cell>
          <cell r="B970" t="str">
            <v>100</v>
          </cell>
          <cell r="C970" t="str">
            <v>20</v>
          </cell>
          <cell r="D970" t="str">
            <v>20</v>
          </cell>
          <cell r="E970" t="str">
            <v>310</v>
          </cell>
          <cell r="F970" t="str">
            <v>5000.06</v>
          </cell>
          <cell r="G970" t="str">
            <v>Salaries Out of Class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 t="str">
            <v>+++</v>
          </cell>
        </row>
        <row r="971">
          <cell r="A971" t="str">
            <v>100.20.20.310-5000.07</v>
          </cell>
          <cell r="B971" t="str">
            <v>100</v>
          </cell>
          <cell r="C971" t="str">
            <v>20</v>
          </cell>
          <cell r="D971" t="str">
            <v>20</v>
          </cell>
          <cell r="E971" t="str">
            <v>310</v>
          </cell>
          <cell r="F971" t="str">
            <v>5000.07</v>
          </cell>
          <cell r="G971" t="str">
            <v>Salaries Admin Leave Pay</v>
          </cell>
          <cell r="H971">
            <v>1566</v>
          </cell>
          <cell r="I971">
            <v>0</v>
          </cell>
          <cell r="J971">
            <v>1566</v>
          </cell>
          <cell r="K971">
            <v>0</v>
          </cell>
          <cell r="L971">
            <v>0</v>
          </cell>
          <cell r="M971">
            <v>1823.51</v>
          </cell>
          <cell r="N971">
            <v>-257.51</v>
          </cell>
          <cell r="O971">
            <v>1.1599999999999999</v>
          </cell>
        </row>
        <row r="972">
          <cell r="A972" t="str">
            <v>100.20.20.310-5000.08</v>
          </cell>
          <cell r="B972" t="str">
            <v>100</v>
          </cell>
          <cell r="C972" t="str">
            <v>20</v>
          </cell>
          <cell r="D972" t="str">
            <v>20</v>
          </cell>
          <cell r="E972" t="str">
            <v>310</v>
          </cell>
          <cell r="F972" t="str">
            <v>5000.08</v>
          </cell>
          <cell r="G972" t="str">
            <v>Salaries Longevity Pay</v>
          </cell>
          <cell r="H972">
            <v>1360</v>
          </cell>
          <cell r="I972">
            <v>0</v>
          </cell>
          <cell r="J972">
            <v>1360</v>
          </cell>
          <cell r="K972">
            <v>0</v>
          </cell>
          <cell r="L972">
            <v>0</v>
          </cell>
          <cell r="M972">
            <v>0</v>
          </cell>
          <cell r="N972">
            <v>1360</v>
          </cell>
          <cell r="O972">
            <v>0</v>
          </cell>
        </row>
        <row r="973">
          <cell r="A973" t="str">
            <v>100.20.20.310-5000.10</v>
          </cell>
          <cell r="B973" t="str">
            <v>100</v>
          </cell>
          <cell r="C973" t="str">
            <v>20</v>
          </cell>
          <cell r="D973" t="str">
            <v>20</v>
          </cell>
          <cell r="E973" t="str">
            <v>310</v>
          </cell>
          <cell r="F973" t="str">
            <v>5000.10</v>
          </cell>
          <cell r="G973" t="str">
            <v>Salaries Furloughs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 t="str">
            <v>+++</v>
          </cell>
        </row>
        <row r="974">
          <cell r="A974" t="str">
            <v>100.20.20.310-5000.11</v>
          </cell>
          <cell r="B974" t="str">
            <v>100</v>
          </cell>
          <cell r="C974" t="str">
            <v>20</v>
          </cell>
          <cell r="D974" t="str">
            <v>20</v>
          </cell>
          <cell r="E974" t="str">
            <v>310</v>
          </cell>
          <cell r="F974" t="str">
            <v>5000.11</v>
          </cell>
          <cell r="G974" t="str">
            <v>Salaries Worker's Comp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 t="str">
            <v>+++</v>
          </cell>
        </row>
        <row r="975">
          <cell r="A975" t="str">
            <v>100.20.20.310-5000.12</v>
          </cell>
          <cell r="B975" t="str">
            <v>100</v>
          </cell>
          <cell r="C975" t="str">
            <v>20</v>
          </cell>
          <cell r="D975" t="str">
            <v>20</v>
          </cell>
          <cell r="E975" t="str">
            <v>310</v>
          </cell>
          <cell r="F975" t="str">
            <v>5000.12</v>
          </cell>
          <cell r="G975" t="str">
            <v>Salaries Compensated Absences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 t="str">
            <v>+++</v>
          </cell>
        </row>
        <row r="976">
          <cell r="A976" t="str">
            <v>100.20.20.310-5000.99</v>
          </cell>
          <cell r="B976" t="str">
            <v>100</v>
          </cell>
          <cell r="C976" t="str">
            <v>20</v>
          </cell>
          <cell r="D976" t="str">
            <v>20</v>
          </cell>
          <cell r="E976" t="str">
            <v>310</v>
          </cell>
          <cell r="F976" t="str">
            <v>5000.99</v>
          </cell>
          <cell r="G976" t="str">
            <v>Salaries New Personnel Requests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 t="str">
            <v>+++</v>
          </cell>
        </row>
        <row r="977">
          <cell r="A977" t="str">
            <v>100.20.20.310-5100.00</v>
          </cell>
          <cell r="B977" t="str">
            <v>100</v>
          </cell>
          <cell r="C977" t="str">
            <v>20</v>
          </cell>
          <cell r="D977" t="str">
            <v>20</v>
          </cell>
          <cell r="E977" t="str">
            <v>310</v>
          </cell>
          <cell r="F977" t="str">
            <v>5100.00</v>
          </cell>
          <cell r="G977" t="str">
            <v>Benefits PERS Pool Liability</v>
          </cell>
          <cell r="H977">
            <v>27860</v>
          </cell>
          <cell r="I977">
            <v>0</v>
          </cell>
          <cell r="J977">
            <v>27860</v>
          </cell>
          <cell r="K977">
            <v>0</v>
          </cell>
          <cell r="L977">
            <v>0</v>
          </cell>
          <cell r="M977">
            <v>7812.49</v>
          </cell>
          <cell r="N977">
            <v>20047.509999999998</v>
          </cell>
          <cell r="O977">
            <v>0.28000000000000003</v>
          </cell>
        </row>
        <row r="978">
          <cell r="A978" t="str">
            <v>100.20.20.310-5100.01</v>
          </cell>
          <cell r="B978" t="str">
            <v>100</v>
          </cell>
          <cell r="C978" t="str">
            <v>20</v>
          </cell>
          <cell r="D978" t="str">
            <v>20</v>
          </cell>
          <cell r="E978" t="str">
            <v>310</v>
          </cell>
          <cell r="F978" t="str">
            <v>5100.01</v>
          </cell>
          <cell r="G978" t="str">
            <v>Benefits Retirement</v>
          </cell>
          <cell r="H978">
            <v>10675</v>
          </cell>
          <cell r="I978">
            <v>0</v>
          </cell>
          <cell r="J978">
            <v>10675</v>
          </cell>
          <cell r="K978">
            <v>0</v>
          </cell>
          <cell r="L978">
            <v>0</v>
          </cell>
          <cell r="M978">
            <v>3197.73</v>
          </cell>
          <cell r="N978">
            <v>7477.27</v>
          </cell>
          <cell r="O978">
            <v>0.3</v>
          </cell>
        </row>
        <row r="979">
          <cell r="A979" t="str">
            <v>100.20.20.310-5100.02</v>
          </cell>
          <cell r="B979" t="str">
            <v>100</v>
          </cell>
          <cell r="C979" t="str">
            <v>20</v>
          </cell>
          <cell r="D979" t="str">
            <v>20</v>
          </cell>
          <cell r="E979" t="str">
            <v>310</v>
          </cell>
          <cell r="F979" t="str">
            <v>5100.02</v>
          </cell>
          <cell r="G979" t="str">
            <v>Benefits Health Insurance</v>
          </cell>
          <cell r="H979">
            <v>44545</v>
          </cell>
          <cell r="I979">
            <v>0</v>
          </cell>
          <cell r="J979">
            <v>44545</v>
          </cell>
          <cell r="K979">
            <v>0</v>
          </cell>
          <cell r="L979">
            <v>0</v>
          </cell>
          <cell r="M979">
            <v>4717.4399999999996</v>
          </cell>
          <cell r="N979">
            <v>39827.56</v>
          </cell>
          <cell r="O979">
            <v>0.11</v>
          </cell>
        </row>
        <row r="980">
          <cell r="A980" t="str">
            <v>100.20.20.310-5100.03</v>
          </cell>
          <cell r="B980" t="str">
            <v>100</v>
          </cell>
          <cell r="C980" t="str">
            <v>20</v>
          </cell>
          <cell r="D980" t="str">
            <v>20</v>
          </cell>
          <cell r="E980" t="str">
            <v>310</v>
          </cell>
          <cell r="F980" t="str">
            <v>5100.03</v>
          </cell>
          <cell r="G980" t="str">
            <v>Benefits Dental Insurance</v>
          </cell>
          <cell r="H980">
            <v>1960</v>
          </cell>
          <cell r="I980">
            <v>0</v>
          </cell>
          <cell r="J980">
            <v>1960</v>
          </cell>
          <cell r="K980">
            <v>0</v>
          </cell>
          <cell r="L980">
            <v>0</v>
          </cell>
          <cell r="M980">
            <v>675.9</v>
          </cell>
          <cell r="N980">
            <v>1284.0999999999999</v>
          </cell>
          <cell r="O980">
            <v>0.34</v>
          </cell>
        </row>
        <row r="981">
          <cell r="A981" t="str">
            <v>100.20.20.310-5100.04</v>
          </cell>
          <cell r="B981" t="str">
            <v>100</v>
          </cell>
          <cell r="C981" t="str">
            <v>20</v>
          </cell>
          <cell r="D981" t="str">
            <v>20</v>
          </cell>
          <cell r="E981" t="str">
            <v>310</v>
          </cell>
          <cell r="F981" t="str">
            <v>5100.04</v>
          </cell>
          <cell r="G981" t="str">
            <v>Benefits Vision Insurance</v>
          </cell>
          <cell r="H981">
            <v>320</v>
          </cell>
          <cell r="I981">
            <v>0</v>
          </cell>
          <cell r="J981">
            <v>320</v>
          </cell>
          <cell r="K981">
            <v>0</v>
          </cell>
          <cell r="L981">
            <v>0</v>
          </cell>
          <cell r="M981">
            <v>110.34</v>
          </cell>
          <cell r="N981">
            <v>209.66</v>
          </cell>
          <cell r="O981">
            <v>0.34</v>
          </cell>
        </row>
        <row r="982">
          <cell r="A982" t="str">
            <v>100.20.20.310-5100.05</v>
          </cell>
          <cell r="B982" t="str">
            <v>100</v>
          </cell>
          <cell r="C982" t="str">
            <v>20</v>
          </cell>
          <cell r="D982" t="str">
            <v>20</v>
          </cell>
          <cell r="E982" t="str">
            <v>310</v>
          </cell>
          <cell r="F982" t="str">
            <v>5100.05</v>
          </cell>
          <cell r="G982" t="str">
            <v>Benefits Life Insurance</v>
          </cell>
          <cell r="H982">
            <v>230</v>
          </cell>
          <cell r="I982">
            <v>0</v>
          </cell>
          <cell r="J982">
            <v>230</v>
          </cell>
          <cell r="K982">
            <v>0</v>
          </cell>
          <cell r="L982">
            <v>0</v>
          </cell>
          <cell r="M982">
            <v>53.3</v>
          </cell>
          <cell r="N982">
            <v>176.7</v>
          </cell>
          <cell r="O982">
            <v>0.23</v>
          </cell>
        </row>
        <row r="983">
          <cell r="A983" t="str">
            <v>100.20.20.310-5100.06</v>
          </cell>
          <cell r="B983" t="str">
            <v>100</v>
          </cell>
          <cell r="C983" t="str">
            <v>20</v>
          </cell>
          <cell r="D983" t="str">
            <v>20</v>
          </cell>
          <cell r="E983" t="str">
            <v>310</v>
          </cell>
          <cell r="F983" t="str">
            <v>5100.06</v>
          </cell>
          <cell r="G983" t="str">
            <v>Benefits Worker's Comp</v>
          </cell>
          <cell r="H983">
            <v>5140</v>
          </cell>
          <cell r="I983">
            <v>0</v>
          </cell>
          <cell r="J983">
            <v>5140</v>
          </cell>
          <cell r="K983">
            <v>0</v>
          </cell>
          <cell r="L983">
            <v>0</v>
          </cell>
          <cell r="M983">
            <v>0</v>
          </cell>
          <cell r="N983">
            <v>5140</v>
          </cell>
          <cell r="O983">
            <v>0</v>
          </cell>
        </row>
        <row r="984">
          <cell r="A984" t="str">
            <v>100.20.20.310-5100.07</v>
          </cell>
          <cell r="B984" t="str">
            <v>100</v>
          </cell>
          <cell r="C984" t="str">
            <v>20</v>
          </cell>
          <cell r="D984" t="str">
            <v>20</v>
          </cell>
          <cell r="E984" t="str">
            <v>310</v>
          </cell>
          <cell r="F984" t="str">
            <v>5100.07</v>
          </cell>
          <cell r="G984" t="str">
            <v>Benefits Long Term Disability</v>
          </cell>
          <cell r="H984">
            <v>920</v>
          </cell>
          <cell r="I984">
            <v>0</v>
          </cell>
          <cell r="J984">
            <v>920</v>
          </cell>
          <cell r="K984">
            <v>0</v>
          </cell>
          <cell r="L984">
            <v>0</v>
          </cell>
          <cell r="M984">
            <v>178.33</v>
          </cell>
          <cell r="N984">
            <v>741.67</v>
          </cell>
          <cell r="O984">
            <v>0.19</v>
          </cell>
        </row>
        <row r="985">
          <cell r="A985" t="str">
            <v>100.20.20.310-5100.08</v>
          </cell>
          <cell r="B985" t="str">
            <v>100</v>
          </cell>
          <cell r="C985" t="str">
            <v>20</v>
          </cell>
          <cell r="D985" t="str">
            <v>20</v>
          </cell>
          <cell r="E985" t="str">
            <v>310</v>
          </cell>
          <cell r="F985" t="str">
            <v>5100.08</v>
          </cell>
          <cell r="G985" t="str">
            <v>Benefits Deferred Compensation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338.32</v>
          </cell>
          <cell r="N985">
            <v>-338.32</v>
          </cell>
          <cell r="O985" t="str">
            <v>+++</v>
          </cell>
        </row>
        <row r="986">
          <cell r="A986" t="str">
            <v>100.20.20.310-5100.09</v>
          </cell>
          <cell r="B986" t="str">
            <v>100</v>
          </cell>
          <cell r="C986" t="str">
            <v>20</v>
          </cell>
          <cell r="D986" t="str">
            <v>20</v>
          </cell>
          <cell r="E986" t="str">
            <v>310</v>
          </cell>
          <cell r="F986" t="str">
            <v>5100.09</v>
          </cell>
          <cell r="G986" t="str">
            <v>Benefits Unemployment Insurance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 t="str">
            <v>+++</v>
          </cell>
        </row>
        <row r="987">
          <cell r="A987" t="str">
            <v>100.20.20.310-5100.11</v>
          </cell>
          <cell r="B987" t="str">
            <v>100</v>
          </cell>
          <cell r="C987" t="str">
            <v>20</v>
          </cell>
          <cell r="D987" t="str">
            <v>20</v>
          </cell>
          <cell r="E987" t="str">
            <v>310</v>
          </cell>
          <cell r="F987" t="str">
            <v>5100.11</v>
          </cell>
          <cell r="G987" t="str">
            <v>Benefits Medicare</v>
          </cell>
          <cell r="H987">
            <v>2560</v>
          </cell>
          <cell r="I987">
            <v>0</v>
          </cell>
          <cell r="J987">
            <v>2560</v>
          </cell>
          <cell r="K987">
            <v>0</v>
          </cell>
          <cell r="L987">
            <v>0</v>
          </cell>
          <cell r="M987">
            <v>706.01</v>
          </cell>
          <cell r="N987">
            <v>1853.99</v>
          </cell>
          <cell r="O987">
            <v>0.28000000000000003</v>
          </cell>
        </row>
        <row r="988">
          <cell r="A988" t="str">
            <v>100.20.20.310-5100.12</v>
          </cell>
          <cell r="B988" t="str">
            <v>100</v>
          </cell>
          <cell r="C988" t="str">
            <v>20</v>
          </cell>
          <cell r="D988" t="str">
            <v>20</v>
          </cell>
          <cell r="E988" t="str">
            <v>310</v>
          </cell>
          <cell r="F988" t="str">
            <v>5100.12</v>
          </cell>
          <cell r="G988" t="str">
            <v>Benefits Annual Physical Exam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 t="str">
            <v>+++</v>
          </cell>
        </row>
        <row r="989">
          <cell r="A989" t="str">
            <v>100.20.20.310-5100.15</v>
          </cell>
          <cell r="B989" t="str">
            <v>100</v>
          </cell>
          <cell r="C989" t="str">
            <v>20</v>
          </cell>
          <cell r="D989" t="str">
            <v>20</v>
          </cell>
          <cell r="E989" t="str">
            <v>310</v>
          </cell>
          <cell r="F989" t="str">
            <v>5100.15</v>
          </cell>
          <cell r="G989" t="str">
            <v>Benefits Cell Phone Allowance</v>
          </cell>
          <cell r="H989">
            <v>880</v>
          </cell>
          <cell r="I989">
            <v>0</v>
          </cell>
          <cell r="J989">
            <v>880</v>
          </cell>
          <cell r="K989">
            <v>0</v>
          </cell>
          <cell r="L989">
            <v>0</v>
          </cell>
          <cell r="M989">
            <v>219.72</v>
          </cell>
          <cell r="N989">
            <v>660.28</v>
          </cell>
          <cell r="O989">
            <v>0.25</v>
          </cell>
        </row>
        <row r="990">
          <cell r="A990" t="str">
            <v>100.20.20.310-5100.17</v>
          </cell>
          <cell r="B990" t="str">
            <v>100</v>
          </cell>
          <cell r="C990" t="str">
            <v>20</v>
          </cell>
          <cell r="D990" t="str">
            <v>20</v>
          </cell>
          <cell r="E990" t="str">
            <v>310</v>
          </cell>
          <cell r="F990" t="str">
            <v>5100.17</v>
          </cell>
          <cell r="G990" t="str">
            <v>Benefits Other Post Employment Benefits</v>
          </cell>
          <cell r="H990">
            <v>9165</v>
          </cell>
          <cell r="I990">
            <v>0</v>
          </cell>
          <cell r="J990">
            <v>9165</v>
          </cell>
          <cell r="K990">
            <v>0</v>
          </cell>
          <cell r="L990">
            <v>0</v>
          </cell>
          <cell r="M990">
            <v>2290.9499999999998</v>
          </cell>
          <cell r="N990">
            <v>6874.05</v>
          </cell>
          <cell r="O990">
            <v>0.25</v>
          </cell>
        </row>
        <row r="991">
          <cell r="A991" t="str">
            <v>100.20.20.310-6000.01</v>
          </cell>
          <cell r="B991" t="str">
            <v>100</v>
          </cell>
          <cell r="C991" t="str">
            <v>20</v>
          </cell>
          <cell r="D991" t="str">
            <v>20</v>
          </cell>
          <cell r="E991" t="str">
            <v>310</v>
          </cell>
          <cell r="F991" t="str">
            <v>6000.01</v>
          </cell>
          <cell r="G991" t="str">
            <v>Professional Services General</v>
          </cell>
          <cell r="H991">
            <v>5000</v>
          </cell>
          <cell r="I991">
            <v>0</v>
          </cell>
          <cell r="J991">
            <v>5000</v>
          </cell>
          <cell r="K991">
            <v>0</v>
          </cell>
          <cell r="L991">
            <v>0</v>
          </cell>
          <cell r="M991">
            <v>270.7</v>
          </cell>
          <cell r="N991">
            <v>4729.3</v>
          </cell>
          <cell r="O991">
            <v>0.05</v>
          </cell>
        </row>
        <row r="992">
          <cell r="A992" t="str">
            <v>100.20.20.310-6000.12</v>
          </cell>
          <cell r="B992" t="str">
            <v>100</v>
          </cell>
          <cell r="C992" t="str">
            <v>20</v>
          </cell>
          <cell r="D992" t="str">
            <v>20</v>
          </cell>
          <cell r="E992" t="str">
            <v>310</v>
          </cell>
          <cell r="F992" t="str">
            <v>6000.12</v>
          </cell>
          <cell r="G992" t="str">
            <v>Professional Services Contract Services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 t="str">
            <v>+++</v>
          </cell>
        </row>
        <row r="993">
          <cell r="A993" t="str">
            <v>100.20.20.310-6100.01</v>
          </cell>
          <cell r="B993" t="str">
            <v>100</v>
          </cell>
          <cell r="C993" t="str">
            <v>20</v>
          </cell>
          <cell r="D993" t="str">
            <v>20</v>
          </cell>
          <cell r="E993" t="str">
            <v>310</v>
          </cell>
          <cell r="F993" t="str">
            <v>6100.01</v>
          </cell>
          <cell r="G993" t="str">
            <v>Utilities Electric</v>
          </cell>
          <cell r="H993">
            <v>47000</v>
          </cell>
          <cell r="I993">
            <v>0</v>
          </cell>
          <cell r="J993">
            <v>47000</v>
          </cell>
          <cell r="K993">
            <v>0</v>
          </cell>
          <cell r="L993">
            <v>0</v>
          </cell>
          <cell r="M993">
            <v>8365.2099999999991</v>
          </cell>
          <cell r="N993">
            <v>38634.79</v>
          </cell>
          <cell r="O993">
            <v>0.18</v>
          </cell>
        </row>
        <row r="994">
          <cell r="A994" t="str">
            <v>100.20.20.310-6100.02</v>
          </cell>
          <cell r="B994" t="str">
            <v>100</v>
          </cell>
          <cell r="C994" t="str">
            <v>20</v>
          </cell>
          <cell r="D994" t="str">
            <v>20</v>
          </cell>
          <cell r="E994" t="str">
            <v>310</v>
          </cell>
          <cell r="F994" t="str">
            <v>6100.02</v>
          </cell>
          <cell r="G994" t="str">
            <v>Utilities Telephone</v>
          </cell>
          <cell r="H994">
            <v>2500</v>
          </cell>
          <cell r="I994">
            <v>0</v>
          </cell>
          <cell r="J994">
            <v>2500</v>
          </cell>
          <cell r="K994">
            <v>0</v>
          </cell>
          <cell r="L994">
            <v>0</v>
          </cell>
          <cell r="M994">
            <v>469.78</v>
          </cell>
          <cell r="N994">
            <v>2030.22</v>
          </cell>
          <cell r="O994">
            <v>0.19</v>
          </cell>
        </row>
        <row r="995">
          <cell r="A995" t="str">
            <v>100.20.20.310-6100.05</v>
          </cell>
          <cell r="B995" t="str">
            <v>100</v>
          </cell>
          <cell r="C995" t="str">
            <v>20</v>
          </cell>
          <cell r="D995" t="str">
            <v>20</v>
          </cell>
          <cell r="E995" t="str">
            <v>310</v>
          </cell>
          <cell r="F995" t="str">
            <v>6100.05</v>
          </cell>
          <cell r="G995" t="str">
            <v>Utilities Cable</v>
          </cell>
          <cell r="H995">
            <v>1100</v>
          </cell>
          <cell r="I995">
            <v>0</v>
          </cell>
          <cell r="J995">
            <v>1100</v>
          </cell>
          <cell r="K995">
            <v>0</v>
          </cell>
          <cell r="L995">
            <v>0</v>
          </cell>
          <cell r="M995">
            <v>238.43</v>
          </cell>
          <cell r="N995">
            <v>861.57</v>
          </cell>
          <cell r="O995">
            <v>0.22</v>
          </cell>
        </row>
        <row r="996">
          <cell r="A996" t="str">
            <v>100.20.20.310-6200.01</v>
          </cell>
          <cell r="B996" t="str">
            <v>100</v>
          </cell>
          <cell r="C996" t="str">
            <v>20</v>
          </cell>
          <cell r="D996" t="str">
            <v>20</v>
          </cell>
          <cell r="E996" t="str">
            <v>310</v>
          </cell>
          <cell r="F996" t="str">
            <v>6200.01</v>
          </cell>
          <cell r="G996" t="str">
            <v>Supplies Office</v>
          </cell>
          <cell r="H996">
            <v>1250</v>
          </cell>
          <cell r="I996">
            <v>0</v>
          </cell>
          <cell r="J996">
            <v>1250</v>
          </cell>
          <cell r="K996">
            <v>0</v>
          </cell>
          <cell r="L996">
            <v>0</v>
          </cell>
          <cell r="M996">
            <v>0</v>
          </cell>
          <cell r="N996">
            <v>1250</v>
          </cell>
          <cell r="O996">
            <v>0</v>
          </cell>
        </row>
        <row r="997">
          <cell r="A997" t="str">
            <v>100.20.20.310-6200.02</v>
          </cell>
          <cell r="B997" t="str">
            <v>100</v>
          </cell>
          <cell r="C997" t="str">
            <v>20</v>
          </cell>
          <cell r="D997" t="str">
            <v>20</v>
          </cell>
          <cell r="E997" t="str">
            <v>310</v>
          </cell>
          <cell r="F997" t="str">
            <v>6200.02</v>
          </cell>
          <cell r="G997" t="str">
            <v>Supplies Special Department</v>
          </cell>
          <cell r="H997">
            <v>5000</v>
          </cell>
          <cell r="I997">
            <v>0</v>
          </cell>
          <cell r="J997">
            <v>5000</v>
          </cell>
          <cell r="K997">
            <v>0</v>
          </cell>
          <cell r="L997">
            <v>0</v>
          </cell>
          <cell r="M997">
            <v>362.32</v>
          </cell>
          <cell r="N997">
            <v>4637.68</v>
          </cell>
          <cell r="O997">
            <v>7.0000000000000007E-2</v>
          </cell>
        </row>
        <row r="998">
          <cell r="A998" t="str">
            <v>100.20.20.310-6200.03</v>
          </cell>
          <cell r="B998" t="str">
            <v>100</v>
          </cell>
          <cell r="C998" t="str">
            <v>20</v>
          </cell>
          <cell r="D998" t="str">
            <v>20</v>
          </cell>
          <cell r="E998" t="str">
            <v>310</v>
          </cell>
          <cell r="F998" t="str">
            <v>6200.03</v>
          </cell>
          <cell r="G998" t="str">
            <v>Supplies Copier Maintenance &amp; Supplies</v>
          </cell>
          <cell r="H998">
            <v>5000</v>
          </cell>
          <cell r="I998">
            <v>0</v>
          </cell>
          <cell r="J998">
            <v>5000</v>
          </cell>
          <cell r="K998">
            <v>0</v>
          </cell>
          <cell r="L998">
            <v>0</v>
          </cell>
          <cell r="M998">
            <v>813.43</v>
          </cell>
          <cell r="N998">
            <v>4186.57</v>
          </cell>
          <cell r="O998">
            <v>0.16</v>
          </cell>
        </row>
        <row r="999">
          <cell r="A999" t="str">
            <v>100.20.20.310-6200.04</v>
          </cell>
          <cell r="B999" t="str">
            <v>100</v>
          </cell>
          <cell r="C999" t="str">
            <v>20</v>
          </cell>
          <cell r="D999" t="str">
            <v>20</v>
          </cell>
          <cell r="E999" t="str">
            <v>310</v>
          </cell>
          <cell r="F999" t="str">
            <v>6200.04</v>
          </cell>
          <cell r="G999" t="str">
            <v>Supplies Postage</v>
          </cell>
          <cell r="H999">
            <v>2700</v>
          </cell>
          <cell r="I999">
            <v>0</v>
          </cell>
          <cell r="J999">
            <v>2700</v>
          </cell>
          <cell r="K999">
            <v>0</v>
          </cell>
          <cell r="L999">
            <v>0</v>
          </cell>
          <cell r="M999">
            <v>240</v>
          </cell>
          <cell r="N999">
            <v>2460</v>
          </cell>
          <cell r="O999">
            <v>0.09</v>
          </cell>
        </row>
        <row r="1000">
          <cell r="A1000" t="str">
            <v>100.20.20.310-6200.05</v>
          </cell>
          <cell r="B1000" t="str">
            <v>100</v>
          </cell>
          <cell r="C1000" t="str">
            <v>20</v>
          </cell>
          <cell r="D1000" t="str">
            <v>20</v>
          </cell>
          <cell r="E1000" t="str">
            <v>310</v>
          </cell>
          <cell r="F1000" t="str">
            <v>6200.05</v>
          </cell>
          <cell r="G1000" t="str">
            <v>Supplies Gasoline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 t="str">
            <v>+++</v>
          </cell>
        </row>
        <row r="1001">
          <cell r="A1001" t="str">
            <v>100.20.20.310-6300.02</v>
          </cell>
          <cell r="B1001" t="str">
            <v>100</v>
          </cell>
          <cell r="C1001" t="str">
            <v>20</v>
          </cell>
          <cell r="D1001" t="str">
            <v>20</v>
          </cell>
          <cell r="E1001" t="str">
            <v>310</v>
          </cell>
          <cell r="F1001" t="str">
            <v>6300.02</v>
          </cell>
          <cell r="G1001" t="str">
            <v>Dues &amp; Subscriptions Publications</v>
          </cell>
          <cell r="H1001">
            <v>140</v>
          </cell>
          <cell r="I1001">
            <v>0</v>
          </cell>
          <cell r="J1001">
            <v>140</v>
          </cell>
          <cell r="K1001">
            <v>0</v>
          </cell>
          <cell r="L1001">
            <v>0</v>
          </cell>
          <cell r="M1001">
            <v>0</v>
          </cell>
          <cell r="N1001">
            <v>140</v>
          </cell>
          <cell r="O1001">
            <v>0</v>
          </cell>
        </row>
        <row r="1002">
          <cell r="A1002" t="str">
            <v>100.20.20.310-6350.03</v>
          </cell>
          <cell r="B1002" t="str">
            <v>100</v>
          </cell>
          <cell r="C1002" t="str">
            <v>20</v>
          </cell>
          <cell r="D1002" t="str">
            <v>20</v>
          </cell>
          <cell r="E1002" t="str">
            <v>310</v>
          </cell>
          <cell r="F1002" t="str">
            <v>6350.03</v>
          </cell>
          <cell r="G1002" t="str">
            <v>Maintenance Agreements &amp; Licenses Maintenance Agreements</v>
          </cell>
          <cell r="H1002">
            <v>1500</v>
          </cell>
          <cell r="I1002">
            <v>0</v>
          </cell>
          <cell r="J1002">
            <v>1500</v>
          </cell>
          <cell r="K1002">
            <v>0</v>
          </cell>
          <cell r="L1002">
            <v>0</v>
          </cell>
          <cell r="M1002">
            <v>0</v>
          </cell>
          <cell r="N1002">
            <v>1500</v>
          </cell>
          <cell r="O1002">
            <v>0</v>
          </cell>
        </row>
        <row r="1003">
          <cell r="A1003" t="str">
            <v>100.20.20.310-6400.01</v>
          </cell>
          <cell r="B1003" t="str">
            <v>100</v>
          </cell>
          <cell r="C1003" t="str">
            <v>20</v>
          </cell>
          <cell r="D1003" t="str">
            <v>20</v>
          </cell>
          <cell r="E1003" t="str">
            <v>310</v>
          </cell>
          <cell r="F1003" t="str">
            <v>6400.01</v>
          </cell>
          <cell r="G1003" t="str">
            <v>Repairs &amp; Maintenance Building</v>
          </cell>
          <cell r="H1003">
            <v>3000</v>
          </cell>
          <cell r="I1003">
            <v>0</v>
          </cell>
          <cell r="J1003">
            <v>3000</v>
          </cell>
          <cell r="K1003">
            <v>0</v>
          </cell>
          <cell r="L1003">
            <v>0</v>
          </cell>
          <cell r="M1003">
            <v>0</v>
          </cell>
          <cell r="N1003">
            <v>3000</v>
          </cell>
          <cell r="O1003">
            <v>0</v>
          </cell>
        </row>
        <row r="1004">
          <cell r="A1004" t="str">
            <v>100.20.20.310-6400.02</v>
          </cell>
          <cell r="B1004" t="str">
            <v>100</v>
          </cell>
          <cell r="C1004" t="str">
            <v>20</v>
          </cell>
          <cell r="D1004" t="str">
            <v>20</v>
          </cell>
          <cell r="E1004" t="str">
            <v>310</v>
          </cell>
          <cell r="F1004" t="str">
            <v>6400.02</v>
          </cell>
          <cell r="G1004" t="str">
            <v>Repairs &amp; Maintenance Minor Equipment/Other</v>
          </cell>
          <cell r="H1004">
            <v>3000</v>
          </cell>
          <cell r="I1004">
            <v>0</v>
          </cell>
          <cell r="J1004">
            <v>3000</v>
          </cell>
          <cell r="K1004">
            <v>0</v>
          </cell>
          <cell r="L1004">
            <v>0</v>
          </cell>
          <cell r="M1004">
            <v>0</v>
          </cell>
          <cell r="N1004">
            <v>3000</v>
          </cell>
          <cell r="O1004">
            <v>0</v>
          </cell>
        </row>
        <row r="1005">
          <cell r="A1005" t="str">
            <v>100.20.20.310-6400.03</v>
          </cell>
          <cell r="B1005" t="str">
            <v>100</v>
          </cell>
          <cell r="C1005" t="str">
            <v>20</v>
          </cell>
          <cell r="D1005" t="str">
            <v>20</v>
          </cell>
          <cell r="E1005" t="str">
            <v>310</v>
          </cell>
          <cell r="F1005" t="str">
            <v>6400.03</v>
          </cell>
          <cell r="G1005" t="str">
            <v>Repairs &amp; Maintenance Major Repair &amp; Contingency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 t="str">
            <v>+++</v>
          </cell>
        </row>
        <row r="1006">
          <cell r="A1006" t="str">
            <v>100.20.20.310-6400.05</v>
          </cell>
          <cell r="B1006" t="str">
            <v>100</v>
          </cell>
          <cell r="C1006" t="str">
            <v>20</v>
          </cell>
          <cell r="D1006" t="str">
            <v>20</v>
          </cell>
          <cell r="E1006" t="str">
            <v>310</v>
          </cell>
          <cell r="F1006" t="str">
            <v>6400.05</v>
          </cell>
          <cell r="G1006" t="str">
            <v>Repairs &amp; Maintenance Vehicle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 t="str">
            <v>+++</v>
          </cell>
        </row>
        <row r="1007">
          <cell r="A1007" t="str">
            <v>100.20.20.310-6400.07</v>
          </cell>
          <cell r="B1007" t="str">
            <v>100</v>
          </cell>
          <cell r="C1007" t="str">
            <v>20</v>
          </cell>
          <cell r="D1007" t="str">
            <v>20</v>
          </cell>
          <cell r="E1007" t="str">
            <v>310</v>
          </cell>
          <cell r="F1007" t="str">
            <v>6400.07</v>
          </cell>
          <cell r="G1007" t="str">
            <v>Repairs &amp; Maintenance Radio Communication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 t="str">
            <v>+++</v>
          </cell>
        </row>
        <row r="1008">
          <cell r="A1008" t="str">
            <v>100.20.20.310-6400.20</v>
          </cell>
          <cell r="B1008" t="str">
            <v>100</v>
          </cell>
          <cell r="C1008" t="str">
            <v>20</v>
          </cell>
          <cell r="D1008" t="str">
            <v>20</v>
          </cell>
          <cell r="E1008" t="str">
            <v>310</v>
          </cell>
          <cell r="F1008" t="str">
            <v>6400.20</v>
          </cell>
          <cell r="G1008" t="str">
            <v>Repairs &amp; Maintenance Property Maintenance</v>
          </cell>
          <cell r="H1008">
            <v>4000</v>
          </cell>
          <cell r="I1008">
            <v>0</v>
          </cell>
          <cell r="J1008">
            <v>4000</v>
          </cell>
          <cell r="K1008">
            <v>0</v>
          </cell>
          <cell r="L1008">
            <v>0</v>
          </cell>
          <cell r="M1008">
            <v>660</v>
          </cell>
          <cell r="N1008">
            <v>3340</v>
          </cell>
          <cell r="O1008">
            <v>0.17</v>
          </cell>
        </row>
        <row r="1009">
          <cell r="A1009" t="str">
            <v>100.20.20.310-6500.04</v>
          </cell>
          <cell r="B1009" t="str">
            <v>100</v>
          </cell>
          <cell r="C1009" t="str">
            <v>20</v>
          </cell>
          <cell r="D1009" t="str">
            <v>20</v>
          </cell>
          <cell r="E1009" t="str">
            <v>310</v>
          </cell>
          <cell r="F1009" t="str">
            <v>6500.04</v>
          </cell>
          <cell r="G1009" t="str">
            <v>Claims &amp; Insurance Insurance Premiums</v>
          </cell>
          <cell r="H1009">
            <v>10220</v>
          </cell>
          <cell r="I1009">
            <v>0</v>
          </cell>
          <cell r="J1009">
            <v>10220</v>
          </cell>
          <cell r="K1009">
            <v>0</v>
          </cell>
          <cell r="L1009">
            <v>0</v>
          </cell>
          <cell r="M1009">
            <v>0</v>
          </cell>
          <cell r="N1009">
            <v>10220</v>
          </cell>
          <cell r="O1009">
            <v>0</v>
          </cell>
        </row>
        <row r="1010">
          <cell r="A1010" t="str">
            <v>100.20.20.310-6600.01</v>
          </cell>
          <cell r="B1010" t="str">
            <v>100</v>
          </cell>
          <cell r="C1010" t="str">
            <v>20</v>
          </cell>
          <cell r="D1010" t="str">
            <v>20</v>
          </cell>
          <cell r="E1010" t="str">
            <v>310</v>
          </cell>
          <cell r="F1010" t="str">
            <v>6600.01</v>
          </cell>
          <cell r="G1010" t="str">
            <v>Administrative Expenses Meetings</v>
          </cell>
          <cell r="H1010">
            <v>300</v>
          </cell>
          <cell r="I1010">
            <v>0</v>
          </cell>
          <cell r="J1010">
            <v>300</v>
          </cell>
          <cell r="K1010">
            <v>0</v>
          </cell>
          <cell r="L1010">
            <v>0</v>
          </cell>
          <cell r="M1010">
            <v>0</v>
          </cell>
          <cell r="N1010">
            <v>300</v>
          </cell>
          <cell r="O1010">
            <v>0</v>
          </cell>
        </row>
        <row r="1011">
          <cell r="A1011" t="str">
            <v>100.20.20.310-6600.03</v>
          </cell>
          <cell r="B1011" t="str">
            <v>100</v>
          </cell>
          <cell r="C1011" t="str">
            <v>20</v>
          </cell>
          <cell r="D1011" t="str">
            <v>20</v>
          </cell>
          <cell r="E1011" t="str">
            <v>310</v>
          </cell>
          <cell r="F1011" t="str">
            <v>6600.03</v>
          </cell>
          <cell r="G1011" t="str">
            <v>Administrative Expenses Mileage Reimbursement</v>
          </cell>
          <cell r="H1011">
            <v>100</v>
          </cell>
          <cell r="I1011">
            <v>0</v>
          </cell>
          <cell r="J1011">
            <v>100</v>
          </cell>
          <cell r="K1011">
            <v>0</v>
          </cell>
          <cell r="L1011">
            <v>0</v>
          </cell>
          <cell r="M1011">
            <v>0</v>
          </cell>
          <cell r="N1011">
            <v>100</v>
          </cell>
          <cell r="O1011">
            <v>0</v>
          </cell>
        </row>
        <row r="1012">
          <cell r="A1012" t="str">
            <v>100.20.20.310-6600.04</v>
          </cell>
          <cell r="B1012" t="str">
            <v>100</v>
          </cell>
          <cell r="C1012" t="str">
            <v>20</v>
          </cell>
          <cell r="D1012" t="str">
            <v>20</v>
          </cell>
          <cell r="E1012" t="str">
            <v>310</v>
          </cell>
          <cell r="F1012" t="str">
            <v>6600.04</v>
          </cell>
          <cell r="G1012" t="str">
            <v>Administrative Expenses Training/Conferences</v>
          </cell>
          <cell r="H1012">
            <v>5000</v>
          </cell>
          <cell r="I1012">
            <v>0</v>
          </cell>
          <cell r="J1012">
            <v>5000</v>
          </cell>
          <cell r="K1012">
            <v>0</v>
          </cell>
          <cell r="L1012">
            <v>0</v>
          </cell>
          <cell r="M1012">
            <v>0</v>
          </cell>
          <cell r="N1012">
            <v>5000</v>
          </cell>
          <cell r="O1012">
            <v>0</v>
          </cell>
        </row>
        <row r="1013">
          <cell r="A1013" t="str">
            <v>100.20.20.310-6600.05</v>
          </cell>
          <cell r="B1013" t="str">
            <v>100</v>
          </cell>
          <cell r="C1013" t="str">
            <v>20</v>
          </cell>
          <cell r="D1013" t="str">
            <v>20</v>
          </cell>
          <cell r="E1013" t="str">
            <v>310</v>
          </cell>
          <cell r="F1013" t="str">
            <v>6600.05</v>
          </cell>
          <cell r="G1013" t="str">
            <v>Administrative Expenses Public/Legal Advertisement</v>
          </cell>
          <cell r="H1013">
            <v>1500</v>
          </cell>
          <cell r="I1013">
            <v>0</v>
          </cell>
          <cell r="J1013">
            <v>1500</v>
          </cell>
          <cell r="K1013">
            <v>0</v>
          </cell>
          <cell r="L1013">
            <v>0</v>
          </cell>
          <cell r="M1013">
            <v>0</v>
          </cell>
          <cell r="N1013">
            <v>1500</v>
          </cell>
          <cell r="O1013">
            <v>0</v>
          </cell>
        </row>
        <row r="1014">
          <cell r="A1014" t="str">
            <v>100.20.20.310-6600.07</v>
          </cell>
          <cell r="B1014" t="str">
            <v>100</v>
          </cell>
          <cell r="C1014" t="str">
            <v>20</v>
          </cell>
          <cell r="D1014" t="str">
            <v>20</v>
          </cell>
          <cell r="E1014" t="str">
            <v>310</v>
          </cell>
          <cell r="F1014" t="str">
            <v>6600.07</v>
          </cell>
          <cell r="G1014" t="str">
            <v>Administrative Expenses Employee Recruitment</v>
          </cell>
          <cell r="H1014">
            <v>130</v>
          </cell>
          <cell r="I1014">
            <v>0</v>
          </cell>
          <cell r="J1014">
            <v>130</v>
          </cell>
          <cell r="K1014">
            <v>0</v>
          </cell>
          <cell r="L1014">
            <v>0</v>
          </cell>
          <cell r="M1014">
            <v>274</v>
          </cell>
          <cell r="N1014">
            <v>-144</v>
          </cell>
          <cell r="O1014">
            <v>2.11</v>
          </cell>
        </row>
        <row r="1015">
          <cell r="A1015" t="str">
            <v>100.20.20.310-6620.01</v>
          </cell>
          <cell r="B1015" t="str">
            <v>100</v>
          </cell>
          <cell r="C1015" t="str">
            <v>20</v>
          </cell>
          <cell r="D1015" t="str">
            <v>20</v>
          </cell>
          <cell r="E1015" t="str">
            <v>310</v>
          </cell>
          <cell r="F1015" t="str">
            <v>6620.01</v>
          </cell>
          <cell r="G1015" t="str">
            <v>Service Programs Senior Programs</v>
          </cell>
          <cell r="H1015">
            <v>33000</v>
          </cell>
          <cell r="I1015">
            <v>0</v>
          </cell>
          <cell r="J1015">
            <v>33000</v>
          </cell>
          <cell r="K1015">
            <v>0</v>
          </cell>
          <cell r="L1015">
            <v>0</v>
          </cell>
          <cell r="M1015">
            <v>2165.94</v>
          </cell>
          <cell r="N1015">
            <v>30834.06</v>
          </cell>
          <cell r="O1015">
            <v>7.0000000000000007E-2</v>
          </cell>
        </row>
        <row r="1016">
          <cell r="A1016" t="str">
            <v>100.20.20.310-7000.03</v>
          </cell>
          <cell r="B1016" t="str">
            <v>100</v>
          </cell>
          <cell r="C1016" t="str">
            <v>20</v>
          </cell>
          <cell r="D1016" t="str">
            <v>20</v>
          </cell>
          <cell r="E1016" t="str">
            <v>310</v>
          </cell>
          <cell r="F1016" t="str">
            <v>7000.03</v>
          </cell>
          <cell r="G1016" t="str">
            <v>Capital Outlay Operations Equip-Minor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 t="str">
            <v>+++</v>
          </cell>
        </row>
        <row r="1017">
          <cell r="A1017" t="str">
            <v>100.20.20.310-7000.99</v>
          </cell>
          <cell r="B1017" t="str">
            <v>100</v>
          </cell>
          <cell r="C1017" t="str">
            <v>20</v>
          </cell>
          <cell r="D1017" t="str">
            <v>20</v>
          </cell>
          <cell r="E1017" t="str">
            <v>310</v>
          </cell>
          <cell r="F1017" t="str">
            <v>7000.99</v>
          </cell>
          <cell r="G1017" t="str">
            <v>Capital Outlay General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 t="str">
            <v>+++</v>
          </cell>
        </row>
        <row r="1018">
          <cell r="A1018" t="str">
            <v>100.20.20.310-8000.12</v>
          </cell>
          <cell r="B1018" t="str">
            <v>100</v>
          </cell>
          <cell r="C1018" t="str">
            <v>20</v>
          </cell>
          <cell r="D1018" t="str">
            <v>20</v>
          </cell>
          <cell r="E1018" t="str">
            <v>310</v>
          </cell>
          <cell r="F1018" t="str">
            <v>8000.12</v>
          </cell>
          <cell r="G1018" t="str">
            <v>Capital Improvements-General Government Building Improvements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 t="str">
            <v>+++</v>
          </cell>
        </row>
        <row r="1019">
          <cell r="A1019" t="str">
            <v>100.20.20.310-8000.99</v>
          </cell>
          <cell r="B1019" t="str">
            <v>100</v>
          </cell>
          <cell r="C1019" t="str">
            <v>20</v>
          </cell>
          <cell r="D1019" t="str">
            <v>20</v>
          </cell>
          <cell r="E1019" t="str">
            <v>310</v>
          </cell>
          <cell r="F1019" t="str">
            <v>8000.99</v>
          </cell>
          <cell r="G1019" t="str">
            <v>Capital Improvements-General Government General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 t="str">
            <v>+++</v>
          </cell>
        </row>
        <row r="1020">
          <cell r="A1020" t="str">
            <v>100.20.25.001-5000.01</v>
          </cell>
          <cell r="B1020" t="str">
            <v>100</v>
          </cell>
          <cell r="C1020" t="str">
            <v>20</v>
          </cell>
          <cell r="D1020" t="str">
            <v>25</v>
          </cell>
          <cell r="E1020" t="str">
            <v>001</v>
          </cell>
          <cell r="F1020" t="str">
            <v>5000.01</v>
          </cell>
          <cell r="G1020" t="str">
            <v>Salaries Regular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 t="str">
            <v>+++</v>
          </cell>
        </row>
        <row r="1021">
          <cell r="A1021" t="str">
            <v>100.20.25.001-5000.02</v>
          </cell>
          <cell r="B1021" t="str">
            <v>100</v>
          </cell>
          <cell r="C1021" t="str">
            <v>20</v>
          </cell>
          <cell r="D1021" t="str">
            <v>25</v>
          </cell>
          <cell r="E1021" t="str">
            <v>001</v>
          </cell>
          <cell r="F1021" t="str">
            <v>5000.02</v>
          </cell>
          <cell r="G1021" t="str">
            <v>Salaries Part Time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 t="str">
            <v>+++</v>
          </cell>
        </row>
        <row r="1022">
          <cell r="A1022" t="str">
            <v>100.20.25.001-5000.03</v>
          </cell>
          <cell r="B1022" t="str">
            <v>100</v>
          </cell>
          <cell r="C1022" t="str">
            <v>20</v>
          </cell>
          <cell r="D1022" t="str">
            <v>25</v>
          </cell>
          <cell r="E1022" t="str">
            <v>001</v>
          </cell>
          <cell r="F1022" t="str">
            <v>5000.03</v>
          </cell>
          <cell r="G1022" t="str">
            <v>Salaries Overtime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 t="str">
            <v>+++</v>
          </cell>
        </row>
        <row r="1023">
          <cell r="A1023" t="str">
            <v>100.20.25.001-5000.04</v>
          </cell>
          <cell r="B1023" t="str">
            <v>100</v>
          </cell>
          <cell r="C1023" t="str">
            <v>20</v>
          </cell>
          <cell r="D1023" t="str">
            <v>25</v>
          </cell>
          <cell r="E1023" t="str">
            <v>001</v>
          </cell>
          <cell r="F1023" t="str">
            <v>5000.04</v>
          </cell>
          <cell r="G1023" t="str">
            <v>Salaries Holiday Pay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 t="str">
            <v>+++</v>
          </cell>
        </row>
        <row r="1024">
          <cell r="A1024" t="str">
            <v>100.20.25.001-5000.06</v>
          </cell>
          <cell r="B1024" t="str">
            <v>100</v>
          </cell>
          <cell r="C1024" t="str">
            <v>20</v>
          </cell>
          <cell r="D1024" t="str">
            <v>25</v>
          </cell>
          <cell r="E1024" t="str">
            <v>001</v>
          </cell>
          <cell r="F1024" t="str">
            <v>5000.06</v>
          </cell>
          <cell r="G1024" t="str">
            <v>Salaries Out of Class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 t="str">
            <v>+++</v>
          </cell>
        </row>
        <row r="1025">
          <cell r="A1025" t="str">
            <v>100.20.25.001-5000.07</v>
          </cell>
          <cell r="B1025" t="str">
            <v>100</v>
          </cell>
          <cell r="C1025" t="str">
            <v>20</v>
          </cell>
          <cell r="D1025" t="str">
            <v>25</v>
          </cell>
          <cell r="E1025" t="str">
            <v>001</v>
          </cell>
          <cell r="F1025" t="str">
            <v>5000.07</v>
          </cell>
          <cell r="G1025" t="str">
            <v>Salaries Admin Leave Pay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 t="str">
            <v>+++</v>
          </cell>
        </row>
        <row r="1026">
          <cell r="A1026" t="str">
            <v>100.20.25.001-5000.08</v>
          </cell>
          <cell r="B1026" t="str">
            <v>100</v>
          </cell>
          <cell r="C1026" t="str">
            <v>20</v>
          </cell>
          <cell r="D1026" t="str">
            <v>25</v>
          </cell>
          <cell r="E1026" t="str">
            <v>001</v>
          </cell>
          <cell r="F1026" t="str">
            <v>5000.08</v>
          </cell>
          <cell r="G1026" t="str">
            <v>Salaries Longevity Pay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 t="str">
            <v>+++</v>
          </cell>
        </row>
        <row r="1027">
          <cell r="A1027" t="str">
            <v>100.20.25.001-5000.10</v>
          </cell>
          <cell r="B1027" t="str">
            <v>100</v>
          </cell>
          <cell r="C1027" t="str">
            <v>20</v>
          </cell>
          <cell r="D1027" t="str">
            <v>25</v>
          </cell>
          <cell r="E1027" t="str">
            <v>001</v>
          </cell>
          <cell r="F1027" t="str">
            <v>5000.10</v>
          </cell>
          <cell r="G1027" t="str">
            <v>Salaries Furloughs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 t="str">
            <v>+++</v>
          </cell>
        </row>
        <row r="1028">
          <cell r="A1028" t="str">
            <v>100.20.25.001-5000.11</v>
          </cell>
          <cell r="B1028" t="str">
            <v>100</v>
          </cell>
          <cell r="C1028" t="str">
            <v>20</v>
          </cell>
          <cell r="D1028" t="str">
            <v>25</v>
          </cell>
          <cell r="E1028" t="str">
            <v>001</v>
          </cell>
          <cell r="F1028" t="str">
            <v>5000.11</v>
          </cell>
          <cell r="G1028" t="str">
            <v>Salaries Worker's Comp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 t="str">
            <v>+++</v>
          </cell>
        </row>
        <row r="1029">
          <cell r="A1029" t="str">
            <v>100.20.25.001-5000.12</v>
          </cell>
          <cell r="B1029" t="str">
            <v>100</v>
          </cell>
          <cell r="C1029" t="str">
            <v>20</v>
          </cell>
          <cell r="D1029" t="str">
            <v>25</v>
          </cell>
          <cell r="E1029" t="str">
            <v>001</v>
          </cell>
          <cell r="F1029" t="str">
            <v>5000.12</v>
          </cell>
          <cell r="G1029" t="str">
            <v>Salaries Compensated Absences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 t="str">
            <v>+++</v>
          </cell>
        </row>
        <row r="1030">
          <cell r="A1030" t="str">
            <v>100.20.25.001-5100.00</v>
          </cell>
          <cell r="B1030" t="str">
            <v>100</v>
          </cell>
          <cell r="C1030" t="str">
            <v>20</v>
          </cell>
          <cell r="D1030" t="str">
            <v>25</v>
          </cell>
          <cell r="E1030" t="str">
            <v>001</v>
          </cell>
          <cell r="F1030" t="str">
            <v>5100.00</v>
          </cell>
          <cell r="G1030" t="str">
            <v>Benefits PERS Pool Liability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 t="str">
            <v>+++</v>
          </cell>
        </row>
        <row r="1031">
          <cell r="A1031" t="str">
            <v>100.20.25.001-5100.01</v>
          </cell>
          <cell r="B1031" t="str">
            <v>100</v>
          </cell>
          <cell r="C1031" t="str">
            <v>20</v>
          </cell>
          <cell r="D1031" t="str">
            <v>25</v>
          </cell>
          <cell r="E1031" t="str">
            <v>001</v>
          </cell>
          <cell r="F1031" t="str">
            <v>5100.01</v>
          </cell>
          <cell r="G1031" t="str">
            <v>Benefits Retirement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 t="str">
            <v>+++</v>
          </cell>
        </row>
        <row r="1032">
          <cell r="A1032" t="str">
            <v>100.20.25.001-5100.02</v>
          </cell>
          <cell r="B1032" t="str">
            <v>100</v>
          </cell>
          <cell r="C1032" t="str">
            <v>20</v>
          </cell>
          <cell r="D1032" t="str">
            <v>25</v>
          </cell>
          <cell r="E1032" t="str">
            <v>001</v>
          </cell>
          <cell r="F1032" t="str">
            <v>5100.02</v>
          </cell>
          <cell r="G1032" t="str">
            <v>Benefits Health Insurance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 t="str">
            <v>+++</v>
          </cell>
        </row>
        <row r="1033">
          <cell r="A1033" t="str">
            <v>100.20.25.001-5100.03</v>
          </cell>
          <cell r="B1033" t="str">
            <v>100</v>
          </cell>
          <cell r="C1033" t="str">
            <v>20</v>
          </cell>
          <cell r="D1033" t="str">
            <v>25</v>
          </cell>
          <cell r="E1033" t="str">
            <v>001</v>
          </cell>
          <cell r="F1033" t="str">
            <v>5100.03</v>
          </cell>
          <cell r="G1033" t="str">
            <v>Benefits Dental Insurance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 t="str">
            <v>+++</v>
          </cell>
        </row>
        <row r="1034">
          <cell r="A1034" t="str">
            <v>100.20.25.001-5100.04</v>
          </cell>
          <cell r="B1034" t="str">
            <v>100</v>
          </cell>
          <cell r="C1034" t="str">
            <v>20</v>
          </cell>
          <cell r="D1034" t="str">
            <v>25</v>
          </cell>
          <cell r="E1034" t="str">
            <v>001</v>
          </cell>
          <cell r="F1034" t="str">
            <v>5100.04</v>
          </cell>
          <cell r="G1034" t="str">
            <v>Benefits Vision Insurance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 t="str">
            <v>+++</v>
          </cell>
        </row>
        <row r="1035">
          <cell r="A1035" t="str">
            <v>100.20.25.001-5100.05</v>
          </cell>
          <cell r="B1035" t="str">
            <v>100</v>
          </cell>
          <cell r="C1035" t="str">
            <v>20</v>
          </cell>
          <cell r="D1035" t="str">
            <v>25</v>
          </cell>
          <cell r="E1035" t="str">
            <v>001</v>
          </cell>
          <cell r="F1035" t="str">
            <v>5100.05</v>
          </cell>
          <cell r="G1035" t="str">
            <v>Benefits Life Insurance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 t="str">
            <v>+++</v>
          </cell>
        </row>
        <row r="1036">
          <cell r="A1036" t="str">
            <v>100.20.25.001-5100.06</v>
          </cell>
          <cell r="B1036" t="str">
            <v>100</v>
          </cell>
          <cell r="C1036" t="str">
            <v>20</v>
          </cell>
          <cell r="D1036" t="str">
            <v>25</v>
          </cell>
          <cell r="E1036" t="str">
            <v>001</v>
          </cell>
          <cell r="F1036" t="str">
            <v>5100.06</v>
          </cell>
          <cell r="G1036" t="str">
            <v>Benefits Worker's Comp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 t="str">
            <v>+++</v>
          </cell>
        </row>
        <row r="1037">
          <cell r="A1037" t="str">
            <v>100.20.25.001-5100.07</v>
          </cell>
          <cell r="B1037" t="str">
            <v>100</v>
          </cell>
          <cell r="C1037" t="str">
            <v>20</v>
          </cell>
          <cell r="D1037" t="str">
            <v>25</v>
          </cell>
          <cell r="E1037" t="str">
            <v>001</v>
          </cell>
          <cell r="F1037" t="str">
            <v>5100.07</v>
          </cell>
          <cell r="G1037" t="str">
            <v>Benefits Long Term Disability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 t="str">
            <v>+++</v>
          </cell>
        </row>
        <row r="1038">
          <cell r="A1038" t="str">
            <v>100.20.25.001-5100.08</v>
          </cell>
          <cell r="B1038" t="str">
            <v>100</v>
          </cell>
          <cell r="C1038" t="str">
            <v>20</v>
          </cell>
          <cell r="D1038" t="str">
            <v>25</v>
          </cell>
          <cell r="E1038" t="str">
            <v>001</v>
          </cell>
          <cell r="F1038" t="str">
            <v>5100.08</v>
          </cell>
          <cell r="G1038" t="str">
            <v>Benefits Deferred Compensation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 t="str">
            <v>+++</v>
          </cell>
        </row>
        <row r="1039">
          <cell r="A1039" t="str">
            <v>100.20.25.001-5100.09</v>
          </cell>
          <cell r="B1039" t="str">
            <v>100</v>
          </cell>
          <cell r="C1039" t="str">
            <v>20</v>
          </cell>
          <cell r="D1039" t="str">
            <v>25</v>
          </cell>
          <cell r="E1039" t="str">
            <v>001</v>
          </cell>
          <cell r="F1039" t="str">
            <v>5100.09</v>
          </cell>
          <cell r="G1039" t="str">
            <v>Benefits Unemployment Insurance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 t="str">
            <v>+++</v>
          </cell>
        </row>
        <row r="1040">
          <cell r="A1040" t="str">
            <v>100.20.25.001-5100.10</v>
          </cell>
          <cell r="B1040" t="str">
            <v>100</v>
          </cell>
          <cell r="C1040" t="str">
            <v>20</v>
          </cell>
          <cell r="D1040" t="str">
            <v>25</v>
          </cell>
          <cell r="E1040" t="str">
            <v>001</v>
          </cell>
          <cell r="F1040" t="str">
            <v>5100.10</v>
          </cell>
          <cell r="G1040" t="str">
            <v>Benefits Uniform Allowance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 t="str">
            <v>+++</v>
          </cell>
        </row>
        <row r="1041">
          <cell r="A1041" t="str">
            <v>100.20.25.001-5100.11</v>
          </cell>
          <cell r="B1041" t="str">
            <v>100</v>
          </cell>
          <cell r="C1041" t="str">
            <v>20</v>
          </cell>
          <cell r="D1041" t="str">
            <v>25</v>
          </cell>
          <cell r="E1041" t="str">
            <v>001</v>
          </cell>
          <cell r="F1041" t="str">
            <v>5100.11</v>
          </cell>
          <cell r="G1041" t="str">
            <v>Benefits Medicare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 t="str">
            <v>+++</v>
          </cell>
        </row>
        <row r="1042">
          <cell r="A1042" t="str">
            <v>100.20.25.001-5100.12</v>
          </cell>
          <cell r="B1042" t="str">
            <v>100</v>
          </cell>
          <cell r="C1042" t="str">
            <v>20</v>
          </cell>
          <cell r="D1042" t="str">
            <v>25</v>
          </cell>
          <cell r="E1042" t="str">
            <v>001</v>
          </cell>
          <cell r="F1042" t="str">
            <v>5100.12</v>
          </cell>
          <cell r="G1042" t="str">
            <v>Benefits Annual Physical Exam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 t="str">
            <v>+++</v>
          </cell>
        </row>
        <row r="1043">
          <cell r="A1043" t="str">
            <v>100.20.25.001-5100.15</v>
          </cell>
          <cell r="B1043" t="str">
            <v>100</v>
          </cell>
          <cell r="C1043" t="str">
            <v>20</v>
          </cell>
          <cell r="D1043" t="str">
            <v>25</v>
          </cell>
          <cell r="E1043" t="str">
            <v>001</v>
          </cell>
          <cell r="F1043" t="str">
            <v>5100.15</v>
          </cell>
          <cell r="G1043" t="str">
            <v>Benefits Cell Phone Allowance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 t="str">
            <v>+++</v>
          </cell>
        </row>
        <row r="1044">
          <cell r="A1044" t="str">
            <v>100.20.25.001-6000.01</v>
          </cell>
          <cell r="B1044" t="str">
            <v>100</v>
          </cell>
          <cell r="C1044" t="str">
            <v>20</v>
          </cell>
          <cell r="D1044" t="str">
            <v>25</v>
          </cell>
          <cell r="E1044" t="str">
            <v>001</v>
          </cell>
          <cell r="F1044" t="str">
            <v>6000.01</v>
          </cell>
          <cell r="G1044" t="str">
            <v>Professional Services General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 t="str">
            <v>+++</v>
          </cell>
        </row>
        <row r="1045">
          <cell r="A1045" t="str">
            <v>100.20.25.001-6000.09</v>
          </cell>
          <cell r="B1045" t="str">
            <v>100</v>
          </cell>
          <cell r="C1045" t="str">
            <v>20</v>
          </cell>
          <cell r="D1045" t="str">
            <v>25</v>
          </cell>
          <cell r="E1045" t="str">
            <v>001</v>
          </cell>
          <cell r="F1045" t="str">
            <v>6000.09</v>
          </cell>
          <cell r="G1045" t="str">
            <v>Professional Services Uniform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 t="str">
            <v>+++</v>
          </cell>
        </row>
        <row r="1046">
          <cell r="A1046" t="str">
            <v>100.20.25.001-6000.12</v>
          </cell>
          <cell r="B1046" t="str">
            <v>100</v>
          </cell>
          <cell r="C1046" t="str">
            <v>20</v>
          </cell>
          <cell r="D1046" t="str">
            <v>25</v>
          </cell>
          <cell r="E1046" t="str">
            <v>001</v>
          </cell>
          <cell r="F1046" t="str">
            <v>6000.12</v>
          </cell>
          <cell r="G1046" t="str">
            <v>Professional Services Contract Services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 t="str">
            <v>+++</v>
          </cell>
        </row>
        <row r="1047">
          <cell r="A1047" t="str">
            <v>100.20.25.001-6100.01</v>
          </cell>
          <cell r="B1047" t="str">
            <v>100</v>
          </cell>
          <cell r="C1047" t="str">
            <v>20</v>
          </cell>
          <cell r="D1047" t="str">
            <v>25</v>
          </cell>
          <cell r="E1047" t="str">
            <v>001</v>
          </cell>
          <cell r="F1047" t="str">
            <v>6100.01</v>
          </cell>
          <cell r="G1047" t="str">
            <v>Utilities Electric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 t="str">
            <v>+++</v>
          </cell>
        </row>
        <row r="1048">
          <cell r="A1048" t="str">
            <v>100.20.25.001-6100.02</v>
          </cell>
          <cell r="B1048" t="str">
            <v>100</v>
          </cell>
          <cell r="C1048" t="str">
            <v>20</v>
          </cell>
          <cell r="D1048" t="str">
            <v>25</v>
          </cell>
          <cell r="E1048" t="str">
            <v>001</v>
          </cell>
          <cell r="F1048" t="str">
            <v>6100.02</v>
          </cell>
          <cell r="G1048" t="str">
            <v>Utilities Telephone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 t="str">
            <v>+++</v>
          </cell>
        </row>
        <row r="1049">
          <cell r="A1049" t="str">
            <v>100.20.25.001-6200.01</v>
          </cell>
          <cell r="B1049" t="str">
            <v>100</v>
          </cell>
          <cell r="C1049" t="str">
            <v>20</v>
          </cell>
          <cell r="D1049" t="str">
            <v>25</v>
          </cell>
          <cell r="E1049" t="str">
            <v>001</v>
          </cell>
          <cell r="F1049" t="str">
            <v>6200.01</v>
          </cell>
          <cell r="G1049" t="str">
            <v>Supplies Office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 t="str">
            <v>+++</v>
          </cell>
        </row>
        <row r="1050">
          <cell r="A1050" t="str">
            <v>100.20.25.001-6200.02</v>
          </cell>
          <cell r="B1050" t="str">
            <v>100</v>
          </cell>
          <cell r="C1050" t="str">
            <v>20</v>
          </cell>
          <cell r="D1050" t="str">
            <v>25</v>
          </cell>
          <cell r="E1050" t="str">
            <v>001</v>
          </cell>
          <cell r="F1050" t="str">
            <v>6200.02</v>
          </cell>
          <cell r="G1050" t="str">
            <v>Supplies Special Department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 t="str">
            <v>+++</v>
          </cell>
        </row>
        <row r="1051">
          <cell r="A1051" t="str">
            <v>100.20.25.001-6200.03</v>
          </cell>
          <cell r="B1051" t="str">
            <v>100</v>
          </cell>
          <cell r="C1051" t="str">
            <v>20</v>
          </cell>
          <cell r="D1051" t="str">
            <v>25</v>
          </cell>
          <cell r="E1051" t="str">
            <v>001</v>
          </cell>
          <cell r="F1051" t="str">
            <v>6200.03</v>
          </cell>
          <cell r="G1051" t="str">
            <v>Supplies Copier Maintenance &amp; Supplies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 t="str">
            <v>+++</v>
          </cell>
        </row>
        <row r="1052">
          <cell r="A1052" t="str">
            <v>100.20.25.001-6200.05</v>
          </cell>
          <cell r="B1052" t="str">
            <v>100</v>
          </cell>
          <cell r="C1052" t="str">
            <v>20</v>
          </cell>
          <cell r="D1052" t="str">
            <v>25</v>
          </cell>
          <cell r="E1052" t="str">
            <v>001</v>
          </cell>
          <cell r="F1052" t="str">
            <v>6200.05</v>
          </cell>
          <cell r="G1052" t="str">
            <v>Supplies Gasoline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 t="str">
            <v>+++</v>
          </cell>
        </row>
        <row r="1053">
          <cell r="A1053" t="str">
            <v>100.20.25.001-6200.06</v>
          </cell>
          <cell r="B1053" t="str">
            <v>100</v>
          </cell>
          <cell r="C1053" t="str">
            <v>20</v>
          </cell>
          <cell r="D1053" t="str">
            <v>25</v>
          </cell>
          <cell r="E1053" t="str">
            <v>001</v>
          </cell>
          <cell r="F1053" t="str">
            <v>6200.06</v>
          </cell>
          <cell r="G1053" t="str">
            <v>Supplies Propane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 t="str">
            <v>+++</v>
          </cell>
        </row>
        <row r="1054">
          <cell r="A1054" t="str">
            <v>100.20.25.001-6200.09</v>
          </cell>
          <cell r="B1054" t="str">
            <v>100</v>
          </cell>
          <cell r="C1054" t="str">
            <v>20</v>
          </cell>
          <cell r="D1054" t="str">
            <v>25</v>
          </cell>
          <cell r="E1054" t="str">
            <v>001</v>
          </cell>
          <cell r="F1054" t="str">
            <v>6200.09</v>
          </cell>
          <cell r="G1054" t="str">
            <v>Supplies Data Processing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 t="str">
            <v>+++</v>
          </cell>
        </row>
        <row r="1055">
          <cell r="A1055" t="str">
            <v>100.20.25.001-6200.10</v>
          </cell>
          <cell r="B1055" t="str">
            <v>100</v>
          </cell>
          <cell r="C1055" t="str">
            <v>20</v>
          </cell>
          <cell r="D1055" t="str">
            <v>25</v>
          </cell>
          <cell r="E1055" t="str">
            <v>001</v>
          </cell>
          <cell r="F1055" t="str">
            <v>6200.10</v>
          </cell>
          <cell r="G1055" t="str">
            <v>Supplies Protective Clothing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 t="str">
            <v>+++</v>
          </cell>
        </row>
        <row r="1056">
          <cell r="A1056" t="str">
            <v>100.20.25.001-6240.01</v>
          </cell>
          <cell r="B1056" t="str">
            <v>100</v>
          </cell>
          <cell r="C1056" t="str">
            <v>20</v>
          </cell>
          <cell r="D1056" t="str">
            <v>25</v>
          </cell>
          <cell r="E1056" t="str">
            <v>001</v>
          </cell>
          <cell r="F1056" t="str">
            <v>6240.01</v>
          </cell>
          <cell r="G1056" t="str">
            <v>Supplies-Parks Chlorine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 t="str">
            <v>+++</v>
          </cell>
        </row>
        <row r="1057">
          <cell r="A1057" t="str">
            <v>100.20.25.001-6240.02</v>
          </cell>
          <cell r="B1057" t="str">
            <v>100</v>
          </cell>
          <cell r="C1057" t="str">
            <v>20</v>
          </cell>
          <cell r="D1057" t="str">
            <v>25</v>
          </cell>
          <cell r="E1057" t="str">
            <v>001</v>
          </cell>
          <cell r="F1057" t="str">
            <v>6240.02</v>
          </cell>
          <cell r="G1057" t="str">
            <v>Supplies-Parks Tree Replacement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 t="str">
            <v>+++</v>
          </cell>
        </row>
        <row r="1058">
          <cell r="A1058" t="str">
            <v>100.20.25.001-6240.03</v>
          </cell>
          <cell r="B1058" t="str">
            <v>100</v>
          </cell>
          <cell r="C1058" t="str">
            <v>20</v>
          </cell>
          <cell r="D1058" t="str">
            <v>25</v>
          </cell>
          <cell r="E1058" t="str">
            <v>001</v>
          </cell>
          <cell r="F1058" t="str">
            <v>6240.03</v>
          </cell>
          <cell r="G1058" t="str">
            <v>Supplies-Parks Public Education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 t="str">
            <v>+++</v>
          </cell>
        </row>
        <row r="1059">
          <cell r="A1059" t="str">
            <v>100.20.25.001-6240.04</v>
          </cell>
          <cell r="B1059" t="str">
            <v>100</v>
          </cell>
          <cell r="C1059" t="str">
            <v>20</v>
          </cell>
          <cell r="D1059" t="str">
            <v>25</v>
          </cell>
          <cell r="E1059" t="str">
            <v>001</v>
          </cell>
          <cell r="F1059" t="str">
            <v>6240.04</v>
          </cell>
          <cell r="G1059" t="str">
            <v>Supplies-Parks Volunteer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 t="str">
            <v>+++</v>
          </cell>
        </row>
        <row r="1060">
          <cell r="A1060" t="str">
            <v>100.20.25.001-6300.01</v>
          </cell>
          <cell r="B1060" t="str">
            <v>100</v>
          </cell>
          <cell r="C1060" t="str">
            <v>20</v>
          </cell>
          <cell r="D1060" t="str">
            <v>25</v>
          </cell>
          <cell r="E1060" t="str">
            <v>001</v>
          </cell>
          <cell r="F1060" t="str">
            <v>6300.01</v>
          </cell>
          <cell r="G1060" t="str">
            <v>Dues &amp; Subscriptions Memberships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 t="str">
            <v>+++</v>
          </cell>
        </row>
        <row r="1061">
          <cell r="A1061" t="str">
            <v>100.20.25.001-6300.02</v>
          </cell>
          <cell r="B1061" t="str">
            <v>100</v>
          </cell>
          <cell r="C1061" t="str">
            <v>20</v>
          </cell>
          <cell r="D1061" t="str">
            <v>25</v>
          </cell>
          <cell r="E1061" t="str">
            <v>001</v>
          </cell>
          <cell r="F1061" t="str">
            <v>6300.02</v>
          </cell>
          <cell r="G1061" t="str">
            <v>Dues &amp; Subscriptions Publications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 t="str">
            <v>+++</v>
          </cell>
        </row>
        <row r="1062">
          <cell r="A1062" t="str">
            <v>100.20.25.001-6350.03</v>
          </cell>
          <cell r="B1062" t="str">
            <v>100</v>
          </cell>
          <cell r="C1062" t="str">
            <v>20</v>
          </cell>
          <cell r="D1062" t="str">
            <v>25</v>
          </cell>
          <cell r="E1062" t="str">
            <v>001</v>
          </cell>
          <cell r="F1062" t="str">
            <v>6350.03</v>
          </cell>
          <cell r="G1062" t="str">
            <v>Maintenance Agreements &amp; Licenses Maintenance Agreements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 t="str">
            <v>+++</v>
          </cell>
        </row>
        <row r="1063">
          <cell r="A1063" t="str">
            <v>100.20.25.001-6375.07</v>
          </cell>
          <cell r="B1063" t="str">
            <v>100</v>
          </cell>
          <cell r="C1063" t="str">
            <v>20</v>
          </cell>
          <cell r="D1063" t="str">
            <v>25</v>
          </cell>
          <cell r="E1063" t="str">
            <v>001</v>
          </cell>
          <cell r="F1063" t="str">
            <v>6375.07</v>
          </cell>
          <cell r="G1063" t="str">
            <v>Operating Fees Permit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 t="str">
            <v>+++</v>
          </cell>
        </row>
        <row r="1064">
          <cell r="A1064" t="str">
            <v>100.20.25.001-6400.01</v>
          </cell>
          <cell r="B1064" t="str">
            <v>100</v>
          </cell>
          <cell r="C1064" t="str">
            <v>20</v>
          </cell>
          <cell r="D1064" t="str">
            <v>25</v>
          </cell>
          <cell r="E1064" t="str">
            <v>001</v>
          </cell>
          <cell r="F1064" t="str">
            <v>6400.01</v>
          </cell>
          <cell r="G1064" t="str">
            <v>Repairs &amp; Maintenance Building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 t="str">
            <v>+++</v>
          </cell>
        </row>
        <row r="1065">
          <cell r="A1065" t="str">
            <v>100.20.25.001-6400.02</v>
          </cell>
          <cell r="B1065" t="str">
            <v>100</v>
          </cell>
          <cell r="C1065" t="str">
            <v>20</v>
          </cell>
          <cell r="D1065" t="str">
            <v>25</v>
          </cell>
          <cell r="E1065" t="str">
            <v>001</v>
          </cell>
          <cell r="F1065" t="str">
            <v>6400.02</v>
          </cell>
          <cell r="G1065" t="str">
            <v>Repairs &amp; Maintenance Minor Equipment/Other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 t="str">
            <v>+++</v>
          </cell>
        </row>
        <row r="1066">
          <cell r="A1066" t="str">
            <v>100.20.25.001-6400.03</v>
          </cell>
          <cell r="B1066" t="str">
            <v>100</v>
          </cell>
          <cell r="C1066" t="str">
            <v>20</v>
          </cell>
          <cell r="D1066" t="str">
            <v>25</v>
          </cell>
          <cell r="E1066" t="str">
            <v>001</v>
          </cell>
          <cell r="F1066" t="str">
            <v>6400.03</v>
          </cell>
          <cell r="G1066" t="str">
            <v>Repairs &amp; Maintenance Major Repair &amp; Contingency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 t="str">
            <v>+++</v>
          </cell>
        </row>
        <row r="1067">
          <cell r="A1067" t="str">
            <v>100.20.25.001-6400.04</v>
          </cell>
          <cell r="B1067" t="str">
            <v>100</v>
          </cell>
          <cell r="C1067" t="str">
            <v>20</v>
          </cell>
          <cell r="D1067" t="str">
            <v>25</v>
          </cell>
          <cell r="E1067" t="str">
            <v>001</v>
          </cell>
          <cell r="F1067" t="str">
            <v>6400.04</v>
          </cell>
          <cell r="G1067" t="str">
            <v>Repairs &amp; Maintenance Equipment Rental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 t="str">
            <v>+++</v>
          </cell>
        </row>
        <row r="1068">
          <cell r="A1068" t="str">
            <v>100.20.25.001-6400.05</v>
          </cell>
          <cell r="B1068" t="str">
            <v>100</v>
          </cell>
          <cell r="C1068" t="str">
            <v>20</v>
          </cell>
          <cell r="D1068" t="str">
            <v>25</v>
          </cell>
          <cell r="E1068" t="str">
            <v>001</v>
          </cell>
          <cell r="F1068" t="str">
            <v>6400.05</v>
          </cell>
          <cell r="G1068" t="str">
            <v>Repairs &amp; Maintenance Vehicle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 t="str">
            <v>+++</v>
          </cell>
        </row>
        <row r="1069">
          <cell r="A1069" t="str">
            <v>100.20.25.001-6400.07</v>
          </cell>
          <cell r="B1069" t="str">
            <v>100</v>
          </cell>
          <cell r="C1069" t="str">
            <v>20</v>
          </cell>
          <cell r="D1069" t="str">
            <v>25</v>
          </cell>
          <cell r="E1069" t="str">
            <v>001</v>
          </cell>
          <cell r="F1069" t="str">
            <v>6400.07</v>
          </cell>
          <cell r="G1069" t="str">
            <v>Repairs &amp; Maintenance Radio Communication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 t="str">
            <v>+++</v>
          </cell>
        </row>
        <row r="1070">
          <cell r="A1070" t="str">
            <v>100.20.25.001-6400.08</v>
          </cell>
          <cell r="B1070" t="str">
            <v>100</v>
          </cell>
          <cell r="C1070" t="str">
            <v>20</v>
          </cell>
          <cell r="D1070" t="str">
            <v>25</v>
          </cell>
          <cell r="E1070" t="str">
            <v>001</v>
          </cell>
          <cell r="F1070" t="str">
            <v>6400.08</v>
          </cell>
          <cell r="G1070" t="str">
            <v>Repairs &amp; Maintenance Vandalism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 t="str">
            <v>+++</v>
          </cell>
        </row>
        <row r="1071">
          <cell r="A1071" t="str">
            <v>100.20.25.001-6400.14</v>
          </cell>
          <cell r="B1071" t="str">
            <v>100</v>
          </cell>
          <cell r="C1071" t="str">
            <v>20</v>
          </cell>
          <cell r="D1071" t="str">
            <v>25</v>
          </cell>
          <cell r="E1071" t="str">
            <v>001</v>
          </cell>
          <cell r="F1071" t="str">
            <v>6400.14</v>
          </cell>
          <cell r="G1071" t="str">
            <v>Repairs &amp; Maintenance Ballfield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 t="str">
            <v>+++</v>
          </cell>
        </row>
        <row r="1072">
          <cell r="A1072" t="str">
            <v>100.20.25.001-6400.20</v>
          </cell>
          <cell r="B1072" t="str">
            <v>100</v>
          </cell>
          <cell r="C1072" t="str">
            <v>20</v>
          </cell>
          <cell r="D1072" t="str">
            <v>25</v>
          </cell>
          <cell r="E1072" t="str">
            <v>001</v>
          </cell>
          <cell r="F1072" t="str">
            <v>6400.20</v>
          </cell>
          <cell r="G1072" t="str">
            <v>Repairs &amp; Maintenance Property Maintenance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 t="str">
            <v>+++</v>
          </cell>
        </row>
        <row r="1073">
          <cell r="A1073" t="str">
            <v>100.20.25.001-6500.04</v>
          </cell>
          <cell r="B1073" t="str">
            <v>100</v>
          </cell>
          <cell r="C1073" t="str">
            <v>20</v>
          </cell>
          <cell r="D1073" t="str">
            <v>25</v>
          </cell>
          <cell r="E1073" t="str">
            <v>001</v>
          </cell>
          <cell r="F1073" t="str">
            <v>6500.04</v>
          </cell>
          <cell r="G1073" t="str">
            <v>Claims &amp; Insurance Insurance Premiums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 t="str">
            <v>+++</v>
          </cell>
        </row>
        <row r="1074">
          <cell r="A1074" t="str">
            <v>100.20.25.001-6600.01</v>
          </cell>
          <cell r="B1074" t="str">
            <v>100</v>
          </cell>
          <cell r="C1074" t="str">
            <v>20</v>
          </cell>
          <cell r="D1074" t="str">
            <v>25</v>
          </cell>
          <cell r="E1074" t="str">
            <v>001</v>
          </cell>
          <cell r="F1074" t="str">
            <v>6600.01</v>
          </cell>
          <cell r="G1074" t="str">
            <v>Administrative Expenses Meetings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 t="str">
            <v>+++</v>
          </cell>
        </row>
        <row r="1075">
          <cell r="A1075" t="str">
            <v>100.20.25.001-6600.03</v>
          </cell>
          <cell r="B1075" t="str">
            <v>100</v>
          </cell>
          <cell r="C1075" t="str">
            <v>20</v>
          </cell>
          <cell r="D1075" t="str">
            <v>25</v>
          </cell>
          <cell r="E1075" t="str">
            <v>001</v>
          </cell>
          <cell r="F1075" t="str">
            <v>6600.03</v>
          </cell>
          <cell r="G1075" t="str">
            <v>Administrative Expenses Mileage Reimbursement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 t="str">
            <v>+++</v>
          </cell>
        </row>
        <row r="1076">
          <cell r="A1076" t="str">
            <v>100.20.25.001-6600.04</v>
          </cell>
          <cell r="B1076" t="str">
            <v>100</v>
          </cell>
          <cell r="C1076" t="str">
            <v>20</v>
          </cell>
          <cell r="D1076" t="str">
            <v>25</v>
          </cell>
          <cell r="E1076" t="str">
            <v>001</v>
          </cell>
          <cell r="F1076" t="str">
            <v>6600.04</v>
          </cell>
          <cell r="G1076" t="str">
            <v>Administrative Expenses Training/Conferences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 t="str">
            <v>+++</v>
          </cell>
        </row>
        <row r="1077">
          <cell r="A1077" t="str">
            <v>100.20.25.001-6600.05</v>
          </cell>
          <cell r="B1077" t="str">
            <v>100</v>
          </cell>
          <cell r="C1077" t="str">
            <v>20</v>
          </cell>
          <cell r="D1077" t="str">
            <v>25</v>
          </cell>
          <cell r="E1077" t="str">
            <v>001</v>
          </cell>
          <cell r="F1077" t="str">
            <v>6600.05</v>
          </cell>
          <cell r="G1077" t="str">
            <v>Administrative Expenses Public/Legal Advertisement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 t="str">
            <v>+++</v>
          </cell>
        </row>
        <row r="1078">
          <cell r="A1078" t="str">
            <v>100.20.25.001-6600.06</v>
          </cell>
          <cell r="B1078" t="str">
            <v>100</v>
          </cell>
          <cell r="C1078" t="str">
            <v>20</v>
          </cell>
          <cell r="D1078" t="str">
            <v>25</v>
          </cell>
          <cell r="E1078" t="str">
            <v>001</v>
          </cell>
          <cell r="F1078" t="str">
            <v>6600.06</v>
          </cell>
          <cell r="G1078" t="str">
            <v>Administrative Expenses Property/Building Rental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 t="str">
            <v>+++</v>
          </cell>
        </row>
        <row r="1079">
          <cell r="A1079" t="str">
            <v>100.20.25.001-6600.07</v>
          </cell>
          <cell r="B1079" t="str">
            <v>100</v>
          </cell>
          <cell r="C1079" t="str">
            <v>20</v>
          </cell>
          <cell r="D1079" t="str">
            <v>25</v>
          </cell>
          <cell r="E1079" t="str">
            <v>001</v>
          </cell>
          <cell r="F1079" t="str">
            <v>6600.07</v>
          </cell>
          <cell r="G1079" t="str">
            <v>Administrative Expenses Employee Recruitment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 t="str">
            <v>+++</v>
          </cell>
        </row>
        <row r="1080">
          <cell r="A1080" t="str">
            <v>100.20.25.001-6600.30</v>
          </cell>
          <cell r="B1080" t="str">
            <v>100</v>
          </cell>
          <cell r="C1080" t="str">
            <v>20</v>
          </cell>
          <cell r="D1080" t="str">
            <v>25</v>
          </cell>
          <cell r="E1080" t="str">
            <v>001</v>
          </cell>
          <cell r="F1080" t="str">
            <v>6600.30</v>
          </cell>
          <cell r="G1080" t="str">
            <v>Administrative Expenses Other Expenses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 t="str">
            <v>+++</v>
          </cell>
        </row>
        <row r="1081">
          <cell r="A1081" t="str">
            <v>100.20.25.001-6600.34</v>
          </cell>
          <cell r="B1081" t="str">
            <v>100</v>
          </cell>
          <cell r="C1081" t="str">
            <v>20</v>
          </cell>
          <cell r="D1081" t="str">
            <v>25</v>
          </cell>
          <cell r="E1081" t="str">
            <v>001</v>
          </cell>
          <cell r="F1081" t="str">
            <v>6600.34</v>
          </cell>
          <cell r="G1081" t="str">
            <v>Administrative Expenses General Fund Contribution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 t="str">
            <v>+++</v>
          </cell>
        </row>
        <row r="1082">
          <cell r="A1082" t="str">
            <v>100.20.25.001-6633.02</v>
          </cell>
          <cell r="B1082" t="str">
            <v>100</v>
          </cell>
          <cell r="C1082" t="str">
            <v>20</v>
          </cell>
          <cell r="D1082" t="str">
            <v>25</v>
          </cell>
          <cell r="E1082" t="str">
            <v>001</v>
          </cell>
          <cell r="F1082" t="str">
            <v>6633.02</v>
          </cell>
          <cell r="G1082" t="str">
            <v>Recreational Programs - General Open Gym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 t="str">
            <v>+++</v>
          </cell>
        </row>
        <row r="1083">
          <cell r="A1083" t="str">
            <v>100.20.25.001-7000.03</v>
          </cell>
          <cell r="B1083" t="str">
            <v>100</v>
          </cell>
          <cell r="C1083" t="str">
            <v>20</v>
          </cell>
          <cell r="D1083" t="str">
            <v>25</v>
          </cell>
          <cell r="E1083" t="str">
            <v>001</v>
          </cell>
          <cell r="F1083" t="str">
            <v>7000.03</v>
          </cell>
          <cell r="G1083" t="str">
            <v>Capital Outlay Operations Equip-Minor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 t="str">
            <v>+++</v>
          </cell>
        </row>
        <row r="1084">
          <cell r="A1084" t="str">
            <v>100.20.25.001-7000.99</v>
          </cell>
          <cell r="B1084" t="str">
            <v>100</v>
          </cell>
          <cell r="C1084" t="str">
            <v>20</v>
          </cell>
          <cell r="D1084" t="str">
            <v>25</v>
          </cell>
          <cell r="E1084" t="str">
            <v>001</v>
          </cell>
          <cell r="F1084" t="str">
            <v>7000.99</v>
          </cell>
          <cell r="G1084" t="str">
            <v>Capital Outlay General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 t="str">
            <v>+++</v>
          </cell>
        </row>
        <row r="1085">
          <cell r="A1085" t="str">
            <v>100.20.25.001-8000.12</v>
          </cell>
          <cell r="B1085" t="str">
            <v>100</v>
          </cell>
          <cell r="C1085" t="str">
            <v>20</v>
          </cell>
          <cell r="D1085" t="str">
            <v>25</v>
          </cell>
          <cell r="E1085" t="str">
            <v>001</v>
          </cell>
          <cell r="F1085" t="str">
            <v>8000.12</v>
          </cell>
          <cell r="G1085" t="str">
            <v>Capital Improvements-General Government Building Improvements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 t="str">
            <v>+++</v>
          </cell>
        </row>
        <row r="1086">
          <cell r="A1086" t="str">
            <v>100.20.25.330-5000.01</v>
          </cell>
          <cell r="B1086" t="str">
            <v>100</v>
          </cell>
          <cell r="C1086" t="str">
            <v>20</v>
          </cell>
          <cell r="D1086" t="str">
            <v>25</v>
          </cell>
          <cell r="E1086" t="str">
            <v>330</v>
          </cell>
          <cell r="F1086" t="str">
            <v>5000.01</v>
          </cell>
          <cell r="G1086" t="str">
            <v>Salaries Regular</v>
          </cell>
          <cell r="H1086">
            <v>1983528</v>
          </cell>
          <cell r="I1086">
            <v>0</v>
          </cell>
          <cell r="J1086">
            <v>1983528</v>
          </cell>
          <cell r="K1086">
            <v>0</v>
          </cell>
          <cell r="L1086">
            <v>0</v>
          </cell>
          <cell r="M1086">
            <v>531275.17000000004</v>
          </cell>
          <cell r="N1086">
            <v>1452252.83</v>
          </cell>
          <cell r="O1086">
            <v>0.27</v>
          </cell>
        </row>
        <row r="1087">
          <cell r="A1087" t="str">
            <v>100.20.25.330-5000.02</v>
          </cell>
          <cell r="B1087" t="str">
            <v>100</v>
          </cell>
          <cell r="C1087" t="str">
            <v>20</v>
          </cell>
          <cell r="D1087" t="str">
            <v>25</v>
          </cell>
          <cell r="E1087" t="str">
            <v>330</v>
          </cell>
          <cell r="F1087" t="str">
            <v>5000.02</v>
          </cell>
          <cell r="G1087" t="str">
            <v>Salaries Part Time</v>
          </cell>
          <cell r="H1087">
            <v>377100</v>
          </cell>
          <cell r="I1087">
            <v>0</v>
          </cell>
          <cell r="J1087">
            <v>377100</v>
          </cell>
          <cell r="K1087">
            <v>0</v>
          </cell>
          <cell r="L1087">
            <v>0</v>
          </cell>
          <cell r="M1087">
            <v>76104.42</v>
          </cell>
          <cell r="N1087">
            <v>300995.58</v>
          </cell>
          <cell r="O1087">
            <v>0.2</v>
          </cell>
        </row>
        <row r="1088">
          <cell r="A1088" t="str">
            <v>100.20.25.330-5000.03</v>
          </cell>
          <cell r="B1088" t="str">
            <v>100</v>
          </cell>
          <cell r="C1088" t="str">
            <v>20</v>
          </cell>
          <cell r="D1088" t="str">
            <v>25</v>
          </cell>
          <cell r="E1088" t="str">
            <v>330</v>
          </cell>
          <cell r="F1088" t="str">
            <v>5000.03</v>
          </cell>
          <cell r="G1088" t="str">
            <v>Salaries Overtime</v>
          </cell>
          <cell r="H1088">
            <v>12360</v>
          </cell>
          <cell r="I1088">
            <v>0</v>
          </cell>
          <cell r="J1088">
            <v>12360</v>
          </cell>
          <cell r="K1088">
            <v>0</v>
          </cell>
          <cell r="L1088">
            <v>0</v>
          </cell>
          <cell r="M1088">
            <v>6492.58</v>
          </cell>
          <cell r="N1088">
            <v>5867.42</v>
          </cell>
          <cell r="O1088">
            <v>0.53</v>
          </cell>
        </row>
        <row r="1089">
          <cell r="A1089" t="str">
            <v>100.20.25.330-5000.04</v>
          </cell>
          <cell r="B1089" t="str">
            <v>100</v>
          </cell>
          <cell r="C1089" t="str">
            <v>20</v>
          </cell>
          <cell r="D1089" t="str">
            <v>25</v>
          </cell>
          <cell r="E1089" t="str">
            <v>330</v>
          </cell>
          <cell r="F1089" t="str">
            <v>5000.04</v>
          </cell>
          <cell r="G1089" t="str">
            <v>Salaries Holiday Pay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 t="str">
            <v>+++</v>
          </cell>
        </row>
        <row r="1090">
          <cell r="A1090" t="str">
            <v>100.20.25.330-5000.06</v>
          </cell>
          <cell r="B1090" t="str">
            <v>100</v>
          </cell>
          <cell r="C1090" t="str">
            <v>20</v>
          </cell>
          <cell r="D1090" t="str">
            <v>25</v>
          </cell>
          <cell r="E1090" t="str">
            <v>330</v>
          </cell>
          <cell r="F1090" t="str">
            <v>5000.06</v>
          </cell>
          <cell r="G1090" t="str">
            <v>Salaries Out of Class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 t="str">
            <v>+++</v>
          </cell>
        </row>
        <row r="1091">
          <cell r="A1091" t="str">
            <v>100.20.25.330-5000.07</v>
          </cell>
          <cell r="B1091" t="str">
            <v>100</v>
          </cell>
          <cell r="C1091" t="str">
            <v>20</v>
          </cell>
          <cell r="D1091" t="str">
            <v>25</v>
          </cell>
          <cell r="E1091" t="str">
            <v>330</v>
          </cell>
          <cell r="F1091" t="str">
            <v>5000.07</v>
          </cell>
          <cell r="G1091" t="str">
            <v>Salaries Admin Leave Pay</v>
          </cell>
          <cell r="H1091">
            <v>13385</v>
          </cell>
          <cell r="I1091">
            <v>0</v>
          </cell>
          <cell r="J1091">
            <v>13385</v>
          </cell>
          <cell r="K1091">
            <v>0</v>
          </cell>
          <cell r="L1091">
            <v>0</v>
          </cell>
          <cell r="M1091">
            <v>8743.1200000000008</v>
          </cell>
          <cell r="N1091">
            <v>4641.88</v>
          </cell>
          <cell r="O1091">
            <v>0.65</v>
          </cell>
        </row>
        <row r="1092">
          <cell r="A1092" t="str">
            <v>100.20.25.330-5000.08</v>
          </cell>
          <cell r="B1092" t="str">
            <v>100</v>
          </cell>
          <cell r="C1092" t="str">
            <v>20</v>
          </cell>
          <cell r="D1092" t="str">
            <v>25</v>
          </cell>
          <cell r="E1092" t="str">
            <v>330</v>
          </cell>
          <cell r="F1092" t="str">
            <v>5000.08</v>
          </cell>
          <cell r="G1092" t="str">
            <v>Salaries Longevity Pay</v>
          </cell>
          <cell r="H1092">
            <v>20214</v>
          </cell>
          <cell r="I1092">
            <v>0</v>
          </cell>
          <cell r="J1092">
            <v>20214</v>
          </cell>
          <cell r="K1092">
            <v>0</v>
          </cell>
          <cell r="L1092">
            <v>0</v>
          </cell>
          <cell r="M1092">
            <v>3504.28</v>
          </cell>
          <cell r="N1092">
            <v>16709.72</v>
          </cell>
          <cell r="O1092">
            <v>0.17</v>
          </cell>
        </row>
        <row r="1093">
          <cell r="A1093" t="str">
            <v>100.20.25.330-5000.10</v>
          </cell>
          <cell r="B1093" t="str">
            <v>100</v>
          </cell>
          <cell r="C1093" t="str">
            <v>20</v>
          </cell>
          <cell r="D1093" t="str">
            <v>25</v>
          </cell>
          <cell r="E1093" t="str">
            <v>330</v>
          </cell>
          <cell r="F1093" t="str">
            <v>5000.10</v>
          </cell>
          <cell r="G1093" t="str">
            <v>Salaries Furloughs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 t="str">
            <v>+++</v>
          </cell>
        </row>
        <row r="1094">
          <cell r="A1094" t="str">
            <v>100.20.25.330-5000.11</v>
          </cell>
          <cell r="B1094" t="str">
            <v>100</v>
          </cell>
          <cell r="C1094" t="str">
            <v>20</v>
          </cell>
          <cell r="D1094" t="str">
            <v>25</v>
          </cell>
          <cell r="E1094" t="str">
            <v>330</v>
          </cell>
          <cell r="F1094" t="str">
            <v>5000.11</v>
          </cell>
          <cell r="G1094" t="str">
            <v>Salaries Worker's Comp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 t="str">
            <v>+++</v>
          </cell>
        </row>
        <row r="1095">
          <cell r="A1095" t="str">
            <v>100.20.25.330-5000.12</v>
          </cell>
          <cell r="B1095" t="str">
            <v>100</v>
          </cell>
          <cell r="C1095" t="str">
            <v>20</v>
          </cell>
          <cell r="D1095" t="str">
            <v>25</v>
          </cell>
          <cell r="E1095" t="str">
            <v>330</v>
          </cell>
          <cell r="F1095" t="str">
            <v>5000.12</v>
          </cell>
          <cell r="G1095" t="str">
            <v>Salaries Compensated Absences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 t="str">
            <v>+++</v>
          </cell>
        </row>
        <row r="1096">
          <cell r="A1096" t="str">
            <v>100.20.25.330-5000.99</v>
          </cell>
          <cell r="B1096" t="str">
            <v>100</v>
          </cell>
          <cell r="C1096" t="str">
            <v>20</v>
          </cell>
          <cell r="D1096" t="str">
            <v>25</v>
          </cell>
          <cell r="E1096" t="str">
            <v>330</v>
          </cell>
          <cell r="F1096" t="str">
            <v>5000.99</v>
          </cell>
          <cell r="G1096" t="str">
            <v>Salaries New Personnel Requests</v>
          </cell>
          <cell r="H1096">
            <v>91505</v>
          </cell>
          <cell r="I1096">
            <v>0</v>
          </cell>
          <cell r="J1096">
            <v>91505</v>
          </cell>
          <cell r="K1096">
            <v>0</v>
          </cell>
          <cell r="L1096">
            <v>0</v>
          </cell>
          <cell r="M1096">
            <v>0</v>
          </cell>
          <cell r="N1096">
            <v>91505</v>
          </cell>
          <cell r="O1096">
            <v>0</v>
          </cell>
        </row>
        <row r="1097">
          <cell r="A1097" t="str">
            <v>100.20.25.330-5100.00</v>
          </cell>
          <cell r="B1097" t="str">
            <v>100</v>
          </cell>
          <cell r="C1097" t="str">
            <v>20</v>
          </cell>
          <cell r="D1097" t="str">
            <v>25</v>
          </cell>
          <cell r="E1097" t="str">
            <v>330</v>
          </cell>
          <cell r="F1097" t="str">
            <v>5100.00</v>
          </cell>
          <cell r="G1097" t="str">
            <v>Benefits PERS Pool Liability</v>
          </cell>
          <cell r="H1097">
            <v>446860</v>
          </cell>
          <cell r="I1097">
            <v>0</v>
          </cell>
          <cell r="J1097">
            <v>446860</v>
          </cell>
          <cell r="K1097">
            <v>0</v>
          </cell>
          <cell r="L1097">
            <v>0</v>
          </cell>
          <cell r="M1097">
            <v>105471.03</v>
          </cell>
          <cell r="N1097">
            <v>341388.97</v>
          </cell>
          <cell r="O1097">
            <v>0.24</v>
          </cell>
        </row>
        <row r="1098">
          <cell r="A1098" t="str">
            <v>100.20.25.330-5100.01</v>
          </cell>
          <cell r="B1098" t="str">
            <v>100</v>
          </cell>
          <cell r="C1098" t="str">
            <v>20</v>
          </cell>
          <cell r="D1098" t="str">
            <v>25</v>
          </cell>
          <cell r="E1098" t="str">
            <v>330</v>
          </cell>
          <cell r="F1098" t="str">
            <v>5100.01</v>
          </cell>
          <cell r="G1098" t="str">
            <v>Benefits Retirement</v>
          </cell>
          <cell r="H1098">
            <v>218650</v>
          </cell>
          <cell r="I1098">
            <v>0</v>
          </cell>
          <cell r="J1098">
            <v>218650</v>
          </cell>
          <cell r="K1098">
            <v>0</v>
          </cell>
          <cell r="L1098">
            <v>0</v>
          </cell>
          <cell r="M1098">
            <v>50731.16</v>
          </cell>
          <cell r="N1098">
            <v>167918.84</v>
          </cell>
          <cell r="O1098">
            <v>0.23</v>
          </cell>
        </row>
        <row r="1099">
          <cell r="A1099" t="str">
            <v>100.20.25.330-5100.02</v>
          </cell>
          <cell r="B1099" t="str">
            <v>100</v>
          </cell>
          <cell r="C1099" t="str">
            <v>20</v>
          </cell>
          <cell r="D1099" t="str">
            <v>25</v>
          </cell>
          <cell r="E1099" t="str">
            <v>330</v>
          </cell>
          <cell r="F1099" t="str">
            <v>5100.02</v>
          </cell>
          <cell r="G1099" t="str">
            <v>Benefits Health Insurance</v>
          </cell>
          <cell r="H1099">
            <v>372025</v>
          </cell>
          <cell r="I1099">
            <v>0</v>
          </cell>
          <cell r="J1099">
            <v>372025</v>
          </cell>
          <cell r="K1099">
            <v>0</v>
          </cell>
          <cell r="L1099">
            <v>0</v>
          </cell>
          <cell r="M1099">
            <v>91847.4</v>
          </cell>
          <cell r="N1099">
            <v>280177.59999999998</v>
          </cell>
          <cell r="O1099">
            <v>0.25</v>
          </cell>
        </row>
        <row r="1100">
          <cell r="A1100" t="str">
            <v>100.20.25.330-5100.03</v>
          </cell>
          <cell r="B1100" t="str">
            <v>100</v>
          </cell>
          <cell r="C1100" t="str">
            <v>20</v>
          </cell>
          <cell r="D1100" t="str">
            <v>25</v>
          </cell>
          <cell r="E1100" t="str">
            <v>330</v>
          </cell>
          <cell r="F1100" t="str">
            <v>5100.03</v>
          </cell>
          <cell r="G1100" t="str">
            <v>Benefits Dental Insurance</v>
          </cell>
          <cell r="H1100">
            <v>34130</v>
          </cell>
          <cell r="I1100">
            <v>0</v>
          </cell>
          <cell r="J1100">
            <v>34130</v>
          </cell>
          <cell r="K1100">
            <v>0</v>
          </cell>
          <cell r="L1100">
            <v>0</v>
          </cell>
          <cell r="M1100">
            <v>7543.67</v>
          </cell>
          <cell r="N1100">
            <v>26586.33</v>
          </cell>
          <cell r="O1100">
            <v>0.22</v>
          </cell>
        </row>
        <row r="1101">
          <cell r="A1101" t="str">
            <v>100.20.25.330-5100.04</v>
          </cell>
          <cell r="B1101" t="str">
            <v>100</v>
          </cell>
          <cell r="C1101" t="str">
            <v>20</v>
          </cell>
          <cell r="D1101" t="str">
            <v>25</v>
          </cell>
          <cell r="E1101" t="str">
            <v>330</v>
          </cell>
          <cell r="F1101" t="str">
            <v>5100.04</v>
          </cell>
          <cell r="G1101" t="str">
            <v>Benefits Vision Insurance</v>
          </cell>
          <cell r="H1101">
            <v>5280</v>
          </cell>
          <cell r="I1101">
            <v>0</v>
          </cell>
          <cell r="J1101">
            <v>5280</v>
          </cell>
          <cell r="K1101">
            <v>0</v>
          </cell>
          <cell r="L1101">
            <v>0</v>
          </cell>
          <cell r="M1101">
            <v>1265.42</v>
          </cell>
          <cell r="N1101">
            <v>4014.58</v>
          </cell>
          <cell r="O1101">
            <v>0.24</v>
          </cell>
        </row>
        <row r="1102">
          <cell r="A1102" t="str">
            <v>100.20.25.330-5100.05</v>
          </cell>
          <cell r="B1102" t="str">
            <v>100</v>
          </cell>
          <cell r="C1102" t="str">
            <v>20</v>
          </cell>
          <cell r="D1102" t="str">
            <v>25</v>
          </cell>
          <cell r="E1102" t="str">
            <v>330</v>
          </cell>
          <cell r="F1102" t="str">
            <v>5100.05</v>
          </cell>
          <cell r="G1102" t="str">
            <v>Benefits Life Insurance</v>
          </cell>
          <cell r="H1102">
            <v>3400</v>
          </cell>
          <cell r="I1102">
            <v>0</v>
          </cell>
          <cell r="J1102">
            <v>3400</v>
          </cell>
          <cell r="K1102">
            <v>0</v>
          </cell>
          <cell r="L1102">
            <v>0</v>
          </cell>
          <cell r="M1102">
            <v>746.12</v>
          </cell>
          <cell r="N1102">
            <v>2653.88</v>
          </cell>
          <cell r="O1102">
            <v>0.22</v>
          </cell>
        </row>
        <row r="1103">
          <cell r="A1103" t="str">
            <v>100.20.25.330-5100.06</v>
          </cell>
          <cell r="B1103" t="str">
            <v>100</v>
          </cell>
          <cell r="C1103" t="str">
            <v>20</v>
          </cell>
          <cell r="D1103" t="str">
            <v>25</v>
          </cell>
          <cell r="E1103" t="str">
            <v>330</v>
          </cell>
          <cell r="F1103" t="str">
            <v>5100.06</v>
          </cell>
          <cell r="G1103" t="str">
            <v>Benefits Worker's Comp</v>
          </cell>
          <cell r="H1103">
            <v>71340</v>
          </cell>
          <cell r="I1103">
            <v>0</v>
          </cell>
          <cell r="J1103">
            <v>71340</v>
          </cell>
          <cell r="K1103">
            <v>0</v>
          </cell>
          <cell r="L1103">
            <v>0</v>
          </cell>
          <cell r="M1103">
            <v>0</v>
          </cell>
          <cell r="N1103">
            <v>71340</v>
          </cell>
          <cell r="O1103">
            <v>0</v>
          </cell>
        </row>
        <row r="1104">
          <cell r="A1104" t="str">
            <v>100.20.25.330-5100.07</v>
          </cell>
          <cell r="B1104" t="str">
            <v>100</v>
          </cell>
          <cell r="C1104" t="str">
            <v>20</v>
          </cell>
          <cell r="D1104" t="str">
            <v>25</v>
          </cell>
          <cell r="E1104" t="str">
            <v>330</v>
          </cell>
          <cell r="F1104" t="str">
            <v>5100.07</v>
          </cell>
          <cell r="G1104" t="str">
            <v>Benefits Long Term Disability</v>
          </cell>
          <cell r="H1104">
            <v>11180</v>
          </cell>
          <cell r="I1104">
            <v>0</v>
          </cell>
          <cell r="J1104">
            <v>11180</v>
          </cell>
          <cell r="K1104">
            <v>0</v>
          </cell>
          <cell r="L1104">
            <v>0</v>
          </cell>
          <cell r="M1104">
            <v>1948.7</v>
          </cell>
          <cell r="N1104">
            <v>9231.2999999999993</v>
          </cell>
          <cell r="O1104">
            <v>0.17</v>
          </cell>
        </row>
        <row r="1105">
          <cell r="A1105" t="str">
            <v>100.20.25.330-5100.08</v>
          </cell>
          <cell r="B1105" t="str">
            <v>100</v>
          </cell>
          <cell r="C1105" t="str">
            <v>20</v>
          </cell>
          <cell r="D1105" t="str">
            <v>25</v>
          </cell>
          <cell r="E1105" t="str">
            <v>330</v>
          </cell>
          <cell r="F1105" t="str">
            <v>5100.08</v>
          </cell>
          <cell r="G1105" t="str">
            <v>Benefits Deferred Compensation</v>
          </cell>
          <cell r="H1105">
            <v>73875</v>
          </cell>
          <cell r="I1105">
            <v>0</v>
          </cell>
          <cell r="J1105">
            <v>73875</v>
          </cell>
          <cell r="K1105">
            <v>0</v>
          </cell>
          <cell r="L1105">
            <v>0</v>
          </cell>
          <cell r="M1105">
            <v>17557.810000000001</v>
          </cell>
          <cell r="N1105">
            <v>56317.19</v>
          </cell>
          <cell r="O1105">
            <v>0.24</v>
          </cell>
        </row>
        <row r="1106">
          <cell r="A1106" t="str">
            <v>100.20.25.330-5100.09</v>
          </cell>
          <cell r="B1106" t="str">
            <v>100</v>
          </cell>
          <cell r="C1106" t="str">
            <v>20</v>
          </cell>
          <cell r="D1106" t="str">
            <v>25</v>
          </cell>
          <cell r="E1106" t="str">
            <v>330</v>
          </cell>
          <cell r="F1106" t="str">
            <v>5100.09</v>
          </cell>
          <cell r="G1106" t="str">
            <v>Benefits Unemployment Insurance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9034</v>
          </cell>
          <cell r="N1106">
            <v>-9034</v>
          </cell>
          <cell r="O1106" t="str">
            <v>+++</v>
          </cell>
        </row>
        <row r="1107">
          <cell r="A1107" t="str">
            <v>100.20.25.330-5100.10</v>
          </cell>
          <cell r="B1107" t="str">
            <v>100</v>
          </cell>
          <cell r="C1107" t="str">
            <v>20</v>
          </cell>
          <cell r="D1107" t="str">
            <v>25</v>
          </cell>
          <cell r="E1107" t="str">
            <v>330</v>
          </cell>
          <cell r="F1107" t="str">
            <v>5100.10</v>
          </cell>
          <cell r="G1107" t="str">
            <v>Benefits Uniform Allowance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250</v>
          </cell>
          <cell r="N1107">
            <v>-250</v>
          </cell>
          <cell r="O1107" t="str">
            <v>+++</v>
          </cell>
        </row>
        <row r="1108">
          <cell r="A1108" t="str">
            <v>100.20.25.330-5100.11</v>
          </cell>
          <cell r="B1108" t="str">
            <v>100</v>
          </cell>
          <cell r="C1108" t="str">
            <v>20</v>
          </cell>
          <cell r="D1108" t="str">
            <v>25</v>
          </cell>
          <cell r="E1108" t="str">
            <v>330</v>
          </cell>
          <cell r="F1108" t="str">
            <v>5100.11</v>
          </cell>
          <cell r="G1108" t="str">
            <v>Benefits Medicare</v>
          </cell>
          <cell r="H1108">
            <v>35180</v>
          </cell>
          <cell r="I1108">
            <v>0</v>
          </cell>
          <cell r="J1108">
            <v>35180</v>
          </cell>
          <cell r="K1108">
            <v>0</v>
          </cell>
          <cell r="L1108">
            <v>0</v>
          </cell>
          <cell r="M1108">
            <v>9363.2800000000007</v>
          </cell>
          <cell r="N1108">
            <v>25816.720000000001</v>
          </cell>
          <cell r="O1108">
            <v>0.27</v>
          </cell>
        </row>
        <row r="1109">
          <cell r="A1109" t="str">
            <v>100.20.25.330-5100.12</v>
          </cell>
          <cell r="B1109" t="str">
            <v>100</v>
          </cell>
          <cell r="C1109" t="str">
            <v>20</v>
          </cell>
          <cell r="D1109" t="str">
            <v>25</v>
          </cell>
          <cell r="E1109" t="str">
            <v>330</v>
          </cell>
          <cell r="F1109" t="str">
            <v>5100.12</v>
          </cell>
          <cell r="G1109" t="str">
            <v>Benefits Annual Physical Exam</v>
          </cell>
          <cell r="H1109">
            <v>2000</v>
          </cell>
          <cell r="I1109">
            <v>0</v>
          </cell>
          <cell r="J1109">
            <v>2000</v>
          </cell>
          <cell r="K1109">
            <v>0</v>
          </cell>
          <cell r="L1109">
            <v>0</v>
          </cell>
          <cell r="M1109">
            <v>525</v>
          </cell>
          <cell r="N1109">
            <v>1475</v>
          </cell>
          <cell r="O1109">
            <v>0.26</v>
          </cell>
        </row>
        <row r="1110">
          <cell r="A1110" t="str">
            <v>100.20.25.330-5100.15</v>
          </cell>
          <cell r="B1110" t="str">
            <v>100</v>
          </cell>
          <cell r="C1110" t="str">
            <v>20</v>
          </cell>
          <cell r="D1110" t="str">
            <v>25</v>
          </cell>
          <cell r="E1110" t="str">
            <v>330</v>
          </cell>
          <cell r="F1110" t="str">
            <v>5100.15</v>
          </cell>
          <cell r="G1110" t="str">
            <v>Benefits Cell Phone Allowance</v>
          </cell>
          <cell r="H1110">
            <v>4500</v>
          </cell>
          <cell r="I1110">
            <v>0</v>
          </cell>
          <cell r="J1110">
            <v>4500</v>
          </cell>
          <cell r="K1110">
            <v>0</v>
          </cell>
          <cell r="L1110">
            <v>0</v>
          </cell>
          <cell r="M1110">
            <v>1145.94</v>
          </cell>
          <cell r="N1110">
            <v>3354.06</v>
          </cell>
          <cell r="O1110">
            <v>0.25</v>
          </cell>
        </row>
        <row r="1111">
          <cell r="A1111" t="str">
            <v>100.20.25.330-5100.17</v>
          </cell>
          <cell r="B1111" t="str">
            <v>100</v>
          </cell>
          <cell r="C1111" t="str">
            <v>20</v>
          </cell>
          <cell r="D1111" t="str">
            <v>25</v>
          </cell>
          <cell r="E1111" t="str">
            <v>330</v>
          </cell>
          <cell r="F1111" t="str">
            <v>5100.17</v>
          </cell>
          <cell r="G1111" t="str">
            <v>Benefits Other Post Employment Benefits</v>
          </cell>
          <cell r="H1111">
            <v>88360</v>
          </cell>
          <cell r="I1111">
            <v>0</v>
          </cell>
          <cell r="J1111">
            <v>88360</v>
          </cell>
          <cell r="K1111">
            <v>0</v>
          </cell>
          <cell r="L1111">
            <v>0</v>
          </cell>
          <cell r="M1111">
            <v>18649.650000000001</v>
          </cell>
          <cell r="N1111">
            <v>69710.350000000006</v>
          </cell>
          <cell r="O1111">
            <v>0.21</v>
          </cell>
        </row>
        <row r="1112">
          <cell r="A1112" t="str">
            <v>100.20.25.330-6000.01</v>
          </cell>
          <cell r="B1112" t="str">
            <v>100</v>
          </cell>
          <cell r="C1112" t="str">
            <v>20</v>
          </cell>
          <cell r="D1112" t="str">
            <v>25</v>
          </cell>
          <cell r="E1112" t="str">
            <v>330</v>
          </cell>
          <cell r="F1112" t="str">
            <v>6000.01</v>
          </cell>
          <cell r="G1112" t="str">
            <v>Professional Services General</v>
          </cell>
          <cell r="H1112">
            <v>600</v>
          </cell>
          <cell r="I1112">
            <v>0</v>
          </cell>
          <cell r="J1112">
            <v>600</v>
          </cell>
          <cell r="K1112">
            <v>0</v>
          </cell>
          <cell r="L1112">
            <v>0</v>
          </cell>
          <cell r="M1112">
            <v>0</v>
          </cell>
          <cell r="N1112">
            <v>600</v>
          </cell>
          <cell r="O1112">
            <v>0</v>
          </cell>
        </row>
        <row r="1113">
          <cell r="A1113" t="str">
            <v>100.20.25.330-6000.09</v>
          </cell>
          <cell r="B1113" t="str">
            <v>100</v>
          </cell>
          <cell r="C1113" t="str">
            <v>20</v>
          </cell>
          <cell r="D1113" t="str">
            <v>25</v>
          </cell>
          <cell r="E1113" t="str">
            <v>330</v>
          </cell>
          <cell r="F1113" t="str">
            <v>6000.09</v>
          </cell>
          <cell r="G1113" t="str">
            <v>Professional Services Uniform</v>
          </cell>
          <cell r="H1113">
            <v>7000</v>
          </cell>
          <cell r="I1113">
            <v>0</v>
          </cell>
          <cell r="J1113">
            <v>7000</v>
          </cell>
          <cell r="K1113">
            <v>0</v>
          </cell>
          <cell r="L1113">
            <v>0</v>
          </cell>
          <cell r="M1113">
            <v>2110.14</v>
          </cell>
          <cell r="N1113">
            <v>4889.8599999999997</v>
          </cell>
          <cell r="O1113">
            <v>0.3</v>
          </cell>
        </row>
        <row r="1114">
          <cell r="A1114" t="str">
            <v>100.20.25.330-6000.12</v>
          </cell>
          <cell r="B1114" t="str">
            <v>100</v>
          </cell>
          <cell r="C1114" t="str">
            <v>20</v>
          </cell>
          <cell r="D1114" t="str">
            <v>25</v>
          </cell>
          <cell r="E1114" t="str">
            <v>330</v>
          </cell>
          <cell r="F1114" t="str">
            <v>6000.12</v>
          </cell>
          <cell r="G1114" t="str">
            <v>Professional Services Contract Services</v>
          </cell>
          <cell r="H1114">
            <v>230000</v>
          </cell>
          <cell r="I1114">
            <v>0</v>
          </cell>
          <cell r="J1114">
            <v>230000</v>
          </cell>
          <cell r="K1114">
            <v>0</v>
          </cell>
          <cell r="L1114">
            <v>0</v>
          </cell>
          <cell r="M1114">
            <v>18465.259999999998</v>
          </cell>
          <cell r="N1114">
            <v>211534.74</v>
          </cell>
          <cell r="O1114">
            <v>0.08</v>
          </cell>
        </row>
        <row r="1115">
          <cell r="A1115" t="str">
            <v>100.20.25.330-6100.01</v>
          </cell>
          <cell r="B1115" t="str">
            <v>100</v>
          </cell>
          <cell r="C1115" t="str">
            <v>20</v>
          </cell>
          <cell r="D1115" t="str">
            <v>25</v>
          </cell>
          <cell r="E1115" t="str">
            <v>330</v>
          </cell>
          <cell r="F1115" t="str">
            <v>6100.01</v>
          </cell>
          <cell r="G1115" t="str">
            <v>Utilities Electric</v>
          </cell>
          <cell r="H1115">
            <v>164000</v>
          </cell>
          <cell r="I1115">
            <v>0</v>
          </cell>
          <cell r="J1115">
            <v>164000</v>
          </cell>
          <cell r="K1115">
            <v>0</v>
          </cell>
          <cell r="L1115">
            <v>0</v>
          </cell>
          <cell r="M1115">
            <v>20568.95</v>
          </cell>
          <cell r="N1115">
            <v>143431.04999999999</v>
          </cell>
          <cell r="O1115">
            <v>0.13</v>
          </cell>
        </row>
        <row r="1116">
          <cell r="A1116" t="str">
            <v>100.20.25.330-6100.02</v>
          </cell>
          <cell r="B1116" t="str">
            <v>100</v>
          </cell>
          <cell r="C1116" t="str">
            <v>20</v>
          </cell>
          <cell r="D1116" t="str">
            <v>25</v>
          </cell>
          <cell r="E1116" t="str">
            <v>330</v>
          </cell>
          <cell r="F1116" t="str">
            <v>6100.02</v>
          </cell>
          <cell r="G1116" t="str">
            <v>Utilities Telephone</v>
          </cell>
          <cell r="H1116">
            <v>9000</v>
          </cell>
          <cell r="I1116">
            <v>0</v>
          </cell>
          <cell r="J1116">
            <v>9000</v>
          </cell>
          <cell r="K1116">
            <v>0</v>
          </cell>
          <cell r="L1116">
            <v>0</v>
          </cell>
          <cell r="M1116">
            <v>1409.02</v>
          </cell>
          <cell r="N1116">
            <v>7590.98</v>
          </cell>
          <cell r="O1116">
            <v>0.16</v>
          </cell>
        </row>
        <row r="1117">
          <cell r="A1117" t="str">
            <v>100.20.25.330-6100.03</v>
          </cell>
          <cell r="B1117" t="str">
            <v>100</v>
          </cell>
          <cell r="C1117" t="str">
            <v>20</v>
          </cell>
          <cell r="D1117" t="str">
            <v>25</v>
          </cell>
          <cell r="E1117" t="str">
            <v>330</v>
          </cell>
          <cell r="F1117" t="str">
            <v>6100.03</v>
          </cell>
          <cell r="G1117" t="str">
            <v>Utilities Data Transmission / ISP</v>
          </cell>
          <cell r="H1117">
            <v>1000</v>
          </cell>
          <cell r="I1117">
            <v>0</v>
          </cell>
          <cell r="J1117">
            <v>1000</v>
          </cell>
          <cell r="K1117">
            <v>0</v>
          </cell>
          <cell r="L1117">
            <v>0</v>
          </cell>
          <cell r="M1117">
            <v>1864.86</v>
          </cell>
          <cell r="N1117">
            <v>-864.86</v>
          </cell>
          <cell r="O1117">
            <v>1.86</v>
          </cell>
        </row>
        <row r="1118">
          <cell r="A1118" t="str">
            <v>100.20.25.330-6200.01</v>
          </cell>
          <cell r="B1118" t="str">
            <v>100</v>
          </cell>
          <cell r="C1118" t="str">
            <v>20</v>
          </cell>
          <cell r="D1118" t="str">
            <v>25</v>
          </cell>
          <cell r="E1118" t="str">
            <v>330</v>
          </cell>
          <cell r="F1118" t="str">
            <v>6200.01</v>
          </cell>
          <cell r="G1118" t="str">
            <v>Supplies Office</v>
          </cell>
          <cell r="H1118">
            <v>3500</v>
          </cell>
          <cell r="I1118">
            <v>0</v>
          </cell>
          <cell r="J1118">
            <v>3500</v>
          </cell>
          <cell r="K1118">
            <v>0</v>
          </cell>
          <cell r="L1118">
            <v>0</v>
          </cell>
          <cell r="M1118">
            <v>570.26</v>
          </cell>
          <cell r="N1118">
            <v>2929.74</v>
          </cell>
          <cell r="O1118">
            <v>0.16</v>
          </cell>
        </row>
        <row r="1119">
          <cell r="A1119" t="str">
            <v>100.20.25.330-6200.02</v>
          </cell>
          <cell r="B1119" t="str">
            <v>100</v>
          </cell>
          <cell r="C1119" t="str">
            <v>20</v>
          </cell>
          <cell r="D1119" t="str">
            <v>25</v>
          </cell>
          <cell r="E1119" t="str">
            <v>330</v>
          </cell>
          <cell r="F1119" t="str">
            <v>6200.02</v>
          </cell>
          <cell r="G1119" t="str">
            <v>Supplies Special Department</v>
          </cell>
          <cell r="H1119">
            <v>60000</v>
          </cell>
          <cell r="I1119">
            <v>0</v>
          </cell>
          <cell r="J1119">
            <v>60000</v>
          </cell>
          <cell r="K1119">
            <v>0</v>
          </cell>
          <cell r="L1119">
            <v>0</v>
          </cell>
          <cell r="M1119">
            <v>6114.51</v>
          </cell>
          <cell r="N1119">
            <v>53885.49</v>
          </cell>
          <cell r="O1119">
            <v>0.1</v>
          </cell>
        </row>
        <row r="1120">
          <cell r="A1120" t="str">
            <v>100.20.25.330-6200.03</v>
          </cell>
          <cell r="B1120" t="str">
            <v>100</v>
          </cell>
          <cell r="C1120" t="str">
            <v>20</v>
          </cell>
          <cell r="D1120" t="str">
            <v>25</v>
          </cell>
          <cell r="E1120" t="str">
            <v>330</v>
          </cell>
          <cell r="F1120" t="str">
            <v>6200.03</v>
          </cell>
          <cell r="G1120" t="str">
            <v>Supplies Copier Maintenance &amp; Supplies</v>
          </cell>
          <cell r="H1120">
            <v>8500</v>
          </cell>
          <cell r="I1120">
            <v>0</v>
          </cell>
          <cell r="J1120">
            <v>8500</v>
          </cell>
          <cell r="K1120">
            <v>0</v>
          </cell>
          <cell r="L1120">
            <v>0</v>
          </cell>
          <cell r="M1120">
            <v>1178.8399999999999</v>
          </cell>
          <cell r="N1120">
            <v>7321.16</v>
          </cell>
          <cell r="O1120">
            <v>0.14000000000000001</v>
          </cell>
        </row>
        <row r="1121">
          <cell r="A1121" t="str">
            <v>100.20.25.330-6200.05</v>
          </cell>
          <cell r="B1121" t="str">
            <v>100</v>
          </cell>
          <cell r="C1121" t="str">
            <v>20</v>
          </cell>
          <cell r="D1121" t="str">
            <v>25</v>
          </cell>
          <cell r="E1121" t="str">
            <v>330</v>
          </cell>
          <cell r="F1121" t="str">
            <v>6200.05</v>
          </cell>
          <cell r="G1121" t="str">
            <v>Supplies Gasoline</v>
          </cell>
          <cell r="H1121">
            <v>95000</v>
          </cell>
          <cell r="I1121">
            <v>0</v>
          </cell>
          <cell r="J1121">
            <v>95000</v>
          </cell>
          <cell r="K1121">
            <v>0</v>
          </cell>
          <cell r="L1121">
            <v>0</v>
          </cell>
          <cell r="M1121">
            <v>0</v>
          </cell>
          <cell r="N1121">
            <v>95000</v>
          </cell>
          <cell r="O1121">
            <v>0</v>
          </cell>
        </row>
        <row r="1122">
          <cell r="A1122" t="str">
            <v>100.20.25.330-6200.06</v>
          </cell>
          <cell r="B1122" t="str">
            <v>100</v>
          </cell>
          <cell r="C1122" t="str">
            <v>20</v>
          </cell>
          <cell r="D1122" t="str">
            <v>25</v>
          </cell>
          <cell r="E1122" t="str">
            <v>330</v>
          </cell>
          <cell r="F1122" t="str">
            <v>6200.06</v>
          </cell>
          <cell r="G1122" t="str">
            <v>Supplies Propane</v>
          </cell>
          <cell r="H1122">
            <v>500</v>
          </cell>
          <cell r="I1122">
            <v>0</v>
          </cell>
          <cell r="J1122">
            <v>500</v>
          </cell>
          <cell r="K1122">
            <v>0</v>
          </cell>
          <cell r="L1122">
            <v>0</v>
          </cell>
          <cell r="M1122">
            <v>0</v>
          </cell>
          <cell r="N1122">
            <v>500</v>
          </cell>
          <cell r="O1122">
            <v>0</v>
          </cell>
        </row>
        <row r="1123">
          <cell r="A1123" t="str">
            <v>100.20.25.330-6200.09</v>
          </cell>
          <cell r="B1123" t="str">
            <v>100</v>
          </cell>
          <cell r="C1123" t="str">
            <v>20</v>
          </cell>
          <cell r="D1123" t="str">
            <v>25</v>
          </cell>
          <cell r="E1123" t="str">
            <v>330</v>
          </cell>
          <cell r="F1123" t="str">
            <v>6200.09</v>
          </cell>
          <cell r="G1123" t="str">
            <v>Supplies Data Processing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 t="str">
            <v>+++</v>
          </cell>
        </row>
        <row r="1124">
          <cell r="A1124" t="str">
            <v>100.20.25.330-6200.10</v>
          </cell>
          <cell r="B1124" t="str">
            <v>100</v>
          </cell>
          <cell r="C1124" t="str">
            <v>20</v>
          </cell>
          <cell r="D1124" t="str">
            <v>25</v>
          </cell>
          <cell r="E1124" t="str">
            <v>330</v>
          </cell>
          <cell r="F1124" t="str">
            <v>6200.10</v>
          </cell>
          <cell r="G1124" t="str">
            <v>Supplies Protective Clothing</v>
          </cell>
          <cell r="H1124">
            <v>2000</v>
          </cell>
          <cell r="I1124">
            <v>0</v>
          </cell>
          <cell r="J1124">
            <v>2000</v>
          </cell>
          <cell r="K1124">
            <v>0</v>
          </cell>
          <cell r="L1124">
            <v>0</v>
          </cell>
          <cell r="M1124">
            <v>222.49</v>
          </cell>
          <cell r="N1124">
            <v>1777.51</v>
          </cell>
          <cell r="O1124">
            <v>0.11</v>
          </cell>
        </row>
        <row r="1125">
          <cell r="A1125" t="str">
            <v>100.20.25.330-6240.01</v>
          </cell>
          <cell r="B1125" t="str">
            <v>100</v>
          </cell>
          <cell r="C1125" t="str">
            <v>20</v>
          </cell>
          <cell r="D1125" t="str">
            <v>25</v>
          </cell>
          <cell r="E1125" t="str">
            <v>330</v>
          </cell>
          <cell r="F1125" t="str">
            <v>6240.01</v>
          </cell>
          <cell r="G1125" t="str">
            <v>Supplies-Parks Chlorine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 t="str">
            <v>+++</v>
          </cell>
        </row>
        <row r="1126">
          <cell r="A1126" t="str">
            <v>100.20.25.330-6240.02</v>
          </cell>
          <cell r="B1126" t="str">
            <v>100</v>
          </cell>
          <cell r="C1126" t="str">
            <v>20</v>
          </cell>
          <cell r="D1126" t="str">
            <v>25</v>
          </cell>
          <cell r="E1126" t="str">
            <v>330</v>
          </cell>
          <cell r="F1126" t="str">
            <v>6240.02</v>
          </cell>
          <cell r="G1126" t="str">
            <v>Supplies-Parks Tree Replacement</v>
          </cell>
          <cell r="H1126">
            <v>2000</v>
          </cell>
          <cell r="I1126">
            <v>0</v>
          </cell>
          <cell r="J1126">
            <v>2000</v>
          </cell>
          <cell r="K1126">
            <v>0</v>
          </cell>
          <cell r="L1126">
            <v>0</v>
          </cell>
          <cell r="M1126">
            <v>0</v>
          </cell>
          <cell r="N1126">
            <v>2000</v>
          </cell>
          <cell r="O1126">
            <v>0</v>
          </cell>
        </row>
        <row r="1127">
          <cell r="A1127" t="str">
            <v>100.20.25.330-6240.03</v>
          </cell>
          <cell r="B1127" t="str">
            <v>100</v>
          </cell>
          <cell r="C1127" t="str">
            <v>20</v>
          </cell>
          <cell r="D1127" t="str">
            <v>25</v>
          </cell>
          <cell r="E1127" t="str">
            <v>330</v>
          </cell>
          <cell r="F1127" t="str">
            <v>6240.03</v>
          </cell>
          <cell r="G1127" t="str">
            <v>Supplies-Parks Public Education</v>
          </cell>
          <cell r="H1127">
            <v>200</v>
          </cell>
          <cell r="I1127">
            <v>0</v>
          </cell>
          <cell r="J1127">
            <v>200</v>
          </cell>
          <cell r="K1127">
            <v>0</v>
          </cell>
          <cell r="L1127">
            <v>0</v>
          </cell>
          <cell r="M1127">
            <v>0</v>
          </cell>
          <cell r="N1127">
            <v>200</v>
          </cell>
          <cell r="O1127">
            <v>0</v>
          </cell>
        </row>
        <row r="1128">
          <cell r="A1128" t="str">
            <v>100.20.25.330-6240.04</v>
          </cell>
          <cell r="B1128" t="str">
            <v>100</v>
          </cell>
          <cell r="C1128" t="str">
            <v>20</v>
          </cell>
          <cell r="D1128" t="str">
            <v>25</v>
          </cell>
          <cell r="E1128" t="str">
            <v>330</v>
          </cell>
          <cell r="F1128" t="str">
            <v>6240.04</v>
          </cell>
          <cell r="G1128" t="str">
            <v>Supplies-Parks Volunteer</v>
          </cell>
          <cell r="H1128">
            <v>400</v>
          </cell>
          <cell r="I1128">
            <v>0</v>
          </cell>
          <cell r="J1128">
            <v>400</v>
          </cell>
          <cell r="K1128">
            <v>0</v>
          </cell>
          <cell r="L1128">
            <v>0</v>
          </cell>
          <cell r="M1128">
            <v>0</v>
          </cell>
          <cell r="N1128">
            <v>400</v>
          </cell>
          <cell r="O1128">
            <v>0</v>
          </cell>
        </row>
        <row r="1129">
          <cell r="A1129" t="str">
            <v>100.20.25.330-6240.06</v>
          </cell>
          <cell r="B1129" t="str">
            <v>100</v>
          </cell>
          <cell r="C1129" t="str">
            <v>20</v>
          </cell>
          <cell r="D1129" t="str">
            <v>25</v>
          </cell>
          <cell r="E1129" t="str">
            <v>330</v>
          </cell>
          <cell r="F1129" t="str">
            <v>6240.06</v>
          </cell>
          <cell r="G1129" t="str">
            <v>Supplies-Parks Memorial Trees</v>
          </cell>
          <cell r="H1129">
            <v>3000</v>
          </cell>
          <cell r="I1129">
            <v>0</v>
          </cell>
          <cell r="J1129">
            <v>3000</v>
          </cell>
          <cell r="K1129">
            <v>0</v>
          </cell>
          <cell r="L1129">
            <v>0</v>
          </cell>
          <cell r="M1129">
            <v>0</v>
          </cell>
          <cell r="N1129">
            <v>3000</v>
          </cell>
          <cell r="O1129">
            <v>0</v>
          </cell>
        </row>
        <row r="1130">
          <cell r="A1130" t="str">
            <v>100.20.25.330-6300.01</v>
          </cell>
          <cell r="B1130" t="str">
            <v>100</v>
          </cell>
          <cell r="C1130" t="str">
            <v>20</v>
          </cell>
          <cell r="D1130" t="str">
            <v>25</v>
          </cell>
          <cell r="E1130" t="str">
            <v>330</v>
          </cell>
          <cell r="F1130" t="str">
            <v>6300.01</v>
          </cell>
          <cell r="G1130" t="str">
            <v>Dues &amp; Subscriptions Memberships</v>
          </cell>
          <cell r="H1130">
            <v>3000</v>
          </cell>
          <cell r="I1130">
            <v>0</v>
          </cell>
          <cell r="J1130">
            <v>3000</v>
          </cell>
          <cell r="K1130">
            <v>0</v>
          </cell>
          <cell r="L1130">
            <v>0</v>
          </cell>
          <cell r="M1130">
            <v>0</v>
          </cell>
          <cell r="N1130">
            <v>3000</v>
          </cell>
          <cell r="O1130">
            <v>0</v>
          </cell>
        </row>
        <row r="1131">
          <cell r="A1131" t="str">
            <v>100.20.25.330-6300.02</v>
          </cell>
          <cell r="B1131" t="str">
            <v>100</v>
          </cell>
          <cell r="C1131" t="str">
            <v>20</v>
          </cell>
          <cell r="D1131" t="str">
            <v>25</v>
          </cell>
          <cell r="E1131" t="str">
            <v>330</v>
          </cell>
          <cell r="F1131" t="str">
            <v>6300.02</v>
          </cell>
          <cell r="G1131" t="str">
            <v>Dues &amp; Subscriptions Publications</v>
          </cell>
          <cell r="H1131">
            <v>200</v>
          </cell>
          <cell r="I1131">
            <v>0</v>
          </cell>
          <cell r="J1131">
            <v>200</v>
          </cell>
          <cell r="K1131">
            <v>0</v>
          </cell>
          <cell r="L1131">
            <v>0</v>
          </cell>
          <cell r="M1131">
            <v>0</v>
          </cell>
          <cell r="N1131">
            <v>200</v>
          </cell>
          <cell r="O1131">
            <v>0</v>
          </cell>
        </row>
        <row r="1132">
          <cell r="A1132" t="str">
            <v>100.20.25.330-6300.03</v>
          </cell>
          <cell r="B1132" t="str">
            <v>100</v>
          </cell>
          <cell r="C1132" t="str">
            <v>20</v>
          </cell>
          <cell r="D1132" t="str">
            <v>25</v>
          </cell>
          <cell r="E1132" t="str">
            <v>330</v>
          </cell>
          <cell r="F1132" t="str">
            <v>6300.03</v>
          </cell>
          <cell r="G1132" t="str">
            <v>Dues &amp; Subscriptions Certifications</v>
          </cell>
          <cell r="H1132">
            <v>2100</v>
          </cell>
          <cell r="I1132">
            <v>0</v>
          </cell>
          <cell r="J1132">
            <v>2100</v>
          </cell>
          <cell r="K1132">
            <v>0</v>
          </cell>
          <cell r="L1132">
            <v>0</v>
          </cell>
          <cell r="M1132">
            <v>0</v>
          </cell>
          <cell r="N1132">
            <v>2100</v>
          </cell>
          <cell r="O1132">
            <v>0</v>
          </cell>
        </row>
        <row r="1133">
          <cell r="A1133" t="str">
            <v>100.20.25.330-6350.03</v>
          </cell>
          <cell r="B1133" t="str">
            <v>100</v>
          </cell>
          <cell r="C1133" t="str">
            <v>20</v>
          </cell>
          <cell r="D1133" t="str">
            <v>25</v>
          </cell>
          <cell r="E1133" t="str">
            <v>330</v>
          </cell>
          <cell r="F1133" t="str">
            <v>6350.03</v>
          </cell>
          <cell r="G1133" t="str">
            <v>Maintenance Agreements &amp; Licenses Maintenance Agreements</v>
          </cell>
          <cell r="H1133">
            <v>3400</v>
          </cell>
          <cell r="I1133">
            <v>0</v>
          </cell>
          <cell r="J1133">
            <v>3400</v>
          </cell>
          <cell r="K1133">
            <v>0</v>
          </cell>
          <cell r="L1133">
            <v>0</v>
          </cell>
          <cell r="M1133">
            <v>0</v>
          </cell>
          <cell r="N1133">
            <v>3400</v>
          </cell>
          <cell r="O1133">
            <v>0</v>
          </cell>
        </row>
        <row r="1134">
          <cell r="A1134" t="str">
            <v>100.20.25.330-6375.07</v>
          </cell>
          <cell r="B1134" t="str">
            <v>100</v>
          </cell>
          <cell r="C1134" t="str">
            <v>20</v>
          </cell>
          <cell r="D1134" t="str">
            <v>25</v>
          </cell>
          <cell r="E1134" t="str">
            <v>330</v>
          </cell>
          <cell r="F1134" t="str">
            <v>6375.07</v>
          </cell>
          <cell r="G1134" t="str">
            <v>Operating Fees Permit</v>
          </cell>
          <cell r="H1134">
            <v>2600</v>
          </cell>
          <cell r="I1134">
            <v>0</v>
          </cell>
          <cell r="J1134">
            <v>2600</v>
          </cell>
          <cell r="K1134">
            <v>0</v>
          </cell>
          <cell r="L1134">
            <v>0</v>
          </cell>
          <cell r="M1134">
            <v>0</v>
          </cell>
          <cell r="N1134">
            <v>2600</v>
          </cell>
          <cell r="O1134">
            <v>0</v>
          </cell>
        </row>
        <row r="1135">
          <cell r="A1135" t="str">
            <v>100.20.25.330-6400.01</v>
          </cell>
          <cell r="B1135" t="str">
            <v>100</v>
          </cell>
          <cell r="C1135" t="str">
            <v>20</v>
          </cell>
          <cell r="D1135" t="str">
            <v>25</v>
          </cell>
          <cell r="E1135" t="str">
            <v>330</v>
          </cell>
          <cell r="F1135" t="str">
            <v>6400.01</v>
          </cell>
          <cell r="G1135" t="str">
            <v>Repairs &amp; Maintenance Building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 t="str">
            <v>+++</v>
          </cell>
        </row>
        <row r="1136">
          <cell r="A1136" t="str">
            <v>100.20.25.330-6400.02</v>
          </cell>
          <cell r="B1136" t="str">
            <v>100</v>
          </cell>
          <cell r="C1136" t="str">
            <v>20</v>
          </cell>
          <cell r="D1136" t="str">
            <v>25</v>
          </cell>
          <cell r="E1136" t="str">
            <v>330</v>
          </cell>
          <cell r="F1136" t="str">
            <v>6400.02</v>
          </cell>
          <cell r="G1136" t="str">
            <v>Repairs &amp; Maintenance Minor Equipment/Other</v>
          </cell>
          <cell r="H1136">
            <v>80000</v>
          </cell>
          <cell r="I1136">
            <v>0</v>
          </cell>
          <cell r="J1136">
            <v>80000</v>
          </cell>
          <cell r="K1136">
            <v>0</v>
          </cell>
          <cell r="L1136">
            <v>0</v>
          </cell>
          <cell r="M1136">
            <v>11237.56</v>
          </cell>
          <cell r="N1136">
            <v>68762.44</v>
          </cell>
          <cell r="O1136">
            <v>0.14000000000000001</v>
          </cell>
        </row>
        <row r="1137">
          <cell r="A1137" t="str">
            <v>100.20.25.330-6400.04</v>
          </cell>
          <cell r="B1137" t="str">
            <v>100</v>
          </cell>
          <cell r="C1137" t="str">
            <v>20</v>
          </cell>
          <cell r="D1137" t="str">
            <v>25</v>
          </cell>
          <cell r="E1137" t="str">
            <v>330</v>
          </cell>
          <cell r="F1137" t="str">
            <v>6400.04</v>
          </cell>
          <cell r="G1137" t="str">
            <v>Repairs &amp; Maintenance Equipment Rental</v>
          </cell>
          <cell r="H1137">
            <v>5500</v>
          </cell>
          <cell r="I1137">
            <v>0</v>
          </cell>
          <cell r="J1137">
            <v>5500</v>
          </cell>
          <cell r="K1137">
            <v>0</v>
          </cell>
          <cell r="L1137">
            <v>0</v>
          </cell>
          <cell r="M1137">
            <v>2670.32</v>
          </cell>
          <cell r="N1137">
            <v>2829.68</v>
          </cell>
          <cell r="O1137">
            <v>0.49</v>
          </cell>
        </row>
        <row r="1138">
          <cell r="A1138" t="str">
            <v>100.20.25.330-6400.05</v>
          </cell>
          <cell r="B1138" t="str">
            <v>100</v>
          </cell>
          <cell r="C1138" t="str">
            <v>20</v>
          </cell>
          <cell r="D1138" t="str">
            <v>25</v>
          </cell>
          <cell r="E1138" t="str">
            <v>330</v>
          </cell>
          <cell r="F1138" t="str">
            <v>6400.05</v>
          </cell>
          <cell r="G1138" t="str">
            <v>Repairs &amp; Maintenance Vehicle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 t="str">
            <v>+++</v>
          </cell>
        </row>
        <row r="1139">
          <cell r="A1139" t="str">
            <v>100.20.25.330-6400.07</v>
          </cell>
          <cell r="B1139" t="str">
            <v>100</v>
          </cell>
          <cell r="C1139" t="str">
            <v>20</v>
          </cell>
          <cell r="D1139" t="str">
            <v>25</v>
          </cell>
          <cell r="E1139" t="str">
            <v>330</v>
          </cell>
          <cell r="F1139" t="str">
            <v>6400.07</v>
          </cell>
          <cell r="G1139" t="str">
            <v>Repairs &amp; Maintenance Radio Communication</v>
          </cell>
          <cell r="H1139">
            <v>500</v>
          </cell>
          <cell r="I1139">
            <v>0</v>
          </cell>
          <cell r="J1139">
            <v>500</v>
          </cell>
          <cell r="K1139">
            <v>0</v>
          </cell>
          <cell r="L1139">
            <v>0</v>
          </cell>
          <cell r="M1139">
            <v>268.14999999999998</v>
          </cell>
          <cell r="N1139">
            <v>231.85</v>
          </cell>
          <cell r="O1139">
            <v>0.54</v>
          </cell>
        </row>
        <row r="1140">
          <cell r="A1140" t="str">
            <v>100.20.25.330-6400.08</v>
          </cell>
          <cell r="B1140" t="str">
            <v>100</v>
          </cell>
          <cell r="C1140" t="str">
            <v>20</v>
          </cell>
          <cell r="D1140" t="str">
            <v>25</v>
          </cell>
          <cell r="E1140" t="str">
            <v>330</v>
          </cell>
          <cell r="F1140" t="str">
            <v>6400.08</v>
          </cell>
          <cell r="G1140" t="str">
            <v>Repairs &amp; Maintenance Vandalism</v>
          </cell>
          <cell r="H1140">
            <v>10000</v>
          </cell>
          <cell r="I1140">
            <v>0</v>
          </cell>
          <cell r="J1140">
            <v>10000</v>
          </cell>
          <cell r="K1140">
            <v>0</v>
          </cell>
          <cell r="L1140">
            <v>0</v>
          </cell>
          <cell r="M1140">
            <v>1489.49</v>
          </cell>
          <cell r="N1140">
            <v>8510.51</v>
          </cell>
          <cell r="O1140">
            <v>0.15</v>
          </cell>
        </row>
        <row r="1141">
          <cell r="A1141" t="str">
            <v>100.20.25.330-6400.09</v>
          </cell>
          <cell r="B1141" t="str">
            <v>100</v>
          </cell>
          <cell r="C1141" t="str">
            <v>20</v>
          </cell>
          <cell r="D1141" t="str">
            <v>25</v>
          </cell>
          <cell r="E1141" t="str">
            <v>330</v>
          </cell>
          <cell r="F1141" t="str">
            <v>6400.09</v>
          </cell>
          <cell r="G1141" t="str">
            <v>Repairs &amp; Maintenance Well</v>
          </cell>
          <cell r="H1141">
            <v>15000</v>
          </cell>
          <cell r="I1141">
            <v>0</v>
          </cell>
          <cell r="J1141">
            <v>15000</v>
          </cell>
          <cell r="K1141">
            <v>0</v>
          </cell>
          <cell r="L1141">
            <v>5154.6099999999997</v>
          </cell>
          <cell r="M1141">
            <v>537.91999999999996</v>
          </cell>
          <cell r="N1141">
            <v>9307.4699999999993</v>
          </cell>
          <cell r="O1141">
            <v>0.38</v>
          </cell>
        </row>
        <row r="1142">
          <cell r="A1142" t="str">
            <v>100.20.25.330-6400.10</v>
          </cell>
          <cell r="B1142" t="str">
            <v>100</v>
          </cell>
          <cell r="C1142" t="str">
            <v>20</v>
          </cell>
          <cell r="D1142" t="str">
            <v>25</v>
          </cell>
          <cell r="E1142" t="str">
            <v>330</v>
          </cell>
          <cell r="F1142" t="str">
            <v>6400.10</v>
          </cell>
          <cell r="G1142" t="str">
            <v>Repairs &amp; Maintenance Pavement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 t="str">
            <v>+++</v>
          </cell>
        </row>
        <row r="1143">
          <cell r="A1143" t="str">
            <v>100.20.25.330-6400.11</v>
          </cell>
          <cell r="B1143" t="str">
            <v>100</v>
          </cell>
          <cell r="C1143" t="str">
            <v>20</v>
          </cell>
          <cell r="D1143" t="str">
            <v>25</v>
          </cell>
          <cell r="E1143" t="str">
            <v>330</v>
          </cell>
          <cell r="F1143" t="str">
            <v>6400.11</v>
          </cell>
          <cell r="G1143" t="str">
            <v>Repairs &amp; Maintenance Irrigation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 t="str">
            <v>+++</v>
          </cell>
        </row>
        <row r="1144">
          <cell r="A1144" t="str">
            <v>100.20.25.330-6400.14</v>
          </cell>
          <cell r="B1144" t="str">
            <v>100</v>
          </cell>
          <cell r="C1144" t="str">
            <v>20</v>
          </cell>
          <cell r="D1144" t="str">
            <v>25</v>
          </cell>
          <cell r="E1144" t="str">
            <v>330</v>
          </cell>
          <cell r="F1144" t="str">
            <v>6400.14</v>
          </cell>
          <cell r="G1144" t="str">
            <v>Repairs &amp; Maintenance Ballfield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 t="str">
            <v>+++</v>
          </cell>
        </row>
        <row r="1145">
          <cell r="A1145" t="str">
            <v>100.20.25.330-6400.19</v>
          </cell>
          <cell r="B1145" t="str">
            <v>100</v>
          </cell>
          <cell r="C1145" t="str">
            <v>20</v>
          </cell>
          <cell r="D1145" t="str">
            <v>25</v>
          </cell>
          <cell r="E1145" t="str">
            <v>330</v>
          </cell>
          <cell r="F1145" t="str">
            <v>6400.19</v>
          </cell>
          <cell r="G1145" t="str">
            <v>Repairs &amp; Maintenance Testing/Certifications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 t="str">
            <v>+++</v>
          </cell>
        </row>
        <row r="1146">
          <cell r="A1146" t="str">
            <v>100.20.25.330-6400.20</v>
          </cell>
          <cell r="B1146" t="str">
            <v>100</v>
          </cell>
          <cell r="C1146" t="str">
            <v>20</v>
          </cell>
          <cell r="D1146" t="str">
            <v>25</v>
          </cell>
          <cell r="E1146" t="str">
            <v>330</v>
          </cell>
          <cell r="F1146" t="str">
            <v>6400.20</v>
          </cell>
          <cell r="G1146" t="str">
            <v>Repairs &amp; Maintenance Property Maintenance</v>
          </cell>
          <cell r="H1146">
            <v>5620</v>
          </cell>
          <cell r="I1146">
            <v>0</v>
          </cell>
          <cell r="J1146">
            <v>5620</v>
          </cell>
          <cell r="K1146">
            <v>0</v>
          </cell>
          <cell r="L1146">
            <v>0</v>
          </cell>
          <cell r="M1146">
            <v>638.29</v>
          </cell>
          <cell r="N1146">
            <v>4981.71</v>
          </cell>
          <cell r="O1146">
            <v>0.11</v>
          </cell>
        </row>
        <row r="1147">
          <cell r="A1147" t="str">
            <v>100.20.25.330-6500.04</v>
          </cell>
          <cell r="B1147" t="str">
            <v>100</v>
          </cell>
          <cell r="C1147" t="str">
            <v>20</v>
          </cell>
          <cell r="D1147" t="str">
            <v>25</v>
          </cell>
          <cell r="E1147" t="str">
            <v>330</v>
          </cell>
          <cell r="F1147" t="str">
            <v>6500.04</v>
          </cell>
          <cell r="G1147" t="str">
            <v>Claims &amp; Insurance Insurance Premiums</v>
          </cell>
          <cell r="H1147">
            <v>126120</v>
          </cell>
          <cell r="I1147">
            <v>0</v>
          </cell>
          <cell r="J1147">
            <v>126120</v>
          </cell>
          <cell r="K1147">
            <v>0</v>
          </cell>
          <cell r="L1147">
            <v>0</v>
          </cell>
          <cell r="M1147">
            <v>0</v>
          </cell>
          <cell r="N1147">
            <v>126120</v>
          </cell>
          <cell r="O1147">
            <v>0</v>
          </cell>
        </row>
        <row r="1148">
          <cell r="A1148" t="str">
            <v>100.20.25.330-6600.01</v>
          </cell>
          <cell r="B1148" t="str">
            <v>100</v>
          </cell>
          <cell r="C1148" t="str">
            <v>20</v>
          </cell>
          <cell r="D1148" t="str">
            <v>25</v>
          </cell>
          <cell r="E1148" t="str">
            <v>330</v>
          </cell>
          <cell r="F1148" t="str">
            <v>6600.01</v>
          </cell>
          <cell r="G1148" t="str">
            <v>Administrative Expenses Meetings</v>
          </cell>
          <cell r="H1148">
            <v>280</v>
          </cell>
          <cell r="I1148">
            <v>0</v>
          </cell>
          <cell r="J1148">
            <v>280</v>
          </cell>
          <cell r="K1148">
            <v>0</v>
          </cell>
          <cell r="L1148">
            <v>0</v>
          </cell>
          <cell r="M1148">
            <v>0</v>
          </cell>
          <cell r="N1148">
            <v>280</v>
          </cell>
          <cell r="O1148">
            <v>0</v>
          </cell>
        </row>
        <row r="1149">
          <cell r="A1149" t="str">
            <v>100.20.25.330-6600.03</v>
          </cell>
          <cell r="B1149" t="str">
            <v>100</v>
          </cell>
          <cell r="C1149" t="str">
            <v>20</v>
          </cell>
          <cell r="D1149" t="str">
            <v>25</v>
          </cell>
          <cell r="E1149" t="str">
            <v>330</v>
          </cell>
          <cell r="F1149" t="str">
            <v>6600.03</v>
          </cell>
          <cell r="G1149" t="str">
            <v>Administrative Expenses Mileage Reimbursement</v>
          </cell>
          <cell r="H1149">
            <v>100</v>
          </cell>
          <cell r="I1149">
            <v>0</v>
          </cell>
          <cell r="J1149">
            <v>100</v>
          </cell>
          <cell r="K1149">
            <v>0</v>
          </cell>
          <cell r="L1149">
            <v>0</v>
          </cell>
          <cell r="M1149">
            <v>0</v>
          </cell>
          <cell r="N1149">
            <v>100</v>
          </cell>
          <cell r="O1149">
            <v>0</v>
          </cell>
        </row>
        <row r="1150">
          <cell r="A1150" t="str">
            <v>100.20.25.330-6600.04</v>
          </cell>
          <cell r="B1150" t="str">
            <v>100</v>
          </cell>
          <cell r="C1150" t="str">
            <v>20</v>
          </cell>
          <cell r="D1150" t="str">
            <v>25</v>
          </cell>
          <cell r="E1150" t="str">
            <v>330</v>
          </cell>
          <cell r="F1150" t="str">
            <v>6600.04</v>
          </cell>
          <cell r="G1150" t="str">
            <v>Administrative Expenses Training/Conferences</v>
          </cell>
          <cell r="H1150">
            <v>8500</v>
          </cell>
          <cell r="I1150">
            <v>0</v>
          </cell>
          <cell r="J1150">
            <v>8500</v>
          </cell>
          <cell r="K1150">
            <v>0</v>
          </cell>
          <cell r="L1150">
            <v>0</v>
          </cell>
          <cell r="M1150">
            <v>959.94</v>
          </cell>
          <cell r="N1150">
            <v>7540.06</v>
          </cell>
          <cell r="O1150">
            <v>0.11</v>
          </cell>
        </row>
        <row r="1151">
          <cell r="A1151" t="str">
            <v>100.20.25.330-6600.05</v>
          </cell>
          <cell r="B1151" t="str">
            <v>100</v>
          </cell>
          <cell r="C1151" t="str">
            <v>20</v>
          </cell>
          <cell r="D1151" t="str">
            <v>25</v>
          </cell>
          <cell r="E1151" t="str">
            <v>330</v>
          </cell>
          <cell r="F1151" t="str">
            <v>6600.05</v>
          </cell>
          <cell r="G1151" t="str">
            <v>Administrative Expenses Public/Legal Advertisement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 t="str">
            <v>+++</v>
          </cell>
        </row>
        <row r="1152">
          <cell r="A1152" t="str">
            <v>100.20.25.330-6600.06</v>
          </cell>
          <cell r="B1152" t="str">
            <v>100</v>
          </cell>
          <cell r="C1152" t="str">
            <v>20</v>
          </cell>
          <cell r="D1152" t="str">
            <v>25</v>
          </cell>
          <cell r="E1152" t="str">
            <v>330</v>
          </cell>
          <cell r="F1152" t="str">
            <v>6600.06</v>
          </cell>
          <cell r="G1152" t="str">
            <v>Administrative Expenses Property/Building Rental</v>
          </cell>
          <cell r="H1152">
            <v>1900</v>
          </cell>
          <cell r="I1152">
            <v>0</v>
          </cell>
          <cell r="J1152">
            <v>1900</v>
          </cell>
          <cell r="K1152">
            <v>0</v>
          </cell>
          <cell r="L1152">
            <v>0</v>
          </cell>
          <cell r="M1152">
            <v>0</v>
          </cell>
          <cell r="N1152">
            <v>1900</v>
          </cell>
          <cell r="O1152">
            <v>0</v>
          </cell>
        </row>
        <row r="1153">
          <cell r="A1153" t="str">
            <v>100.20.25.330-6600.07</v>
          </cell>
          <cell r="B1153" t="str">
            <v>100</v>
          </cell>
          <cell r="C1153" t="str">
            <v>20</v>
          </cell>
          <cell r="D1153" t="str">
            <v>25</v>
          </cell>
          <cell r="E1153" t="str">
            <v>330</v>
          </cell>
          <cell r="F1153" t="str">
            <v>6600.07</v>
          </cell>
          <cell r="G1153" t="str">
            <v>Administrative Expenses Employee Recruitment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1060</v>
          </cell>
          <cell r="N1153">
            <v>-1060</v>
          </cell>
          <cell r="O1153" t="str">
            <v>+++</v>
          </cell>
        </row>
        <row r="1154">
          <cell r="A1154" t="str">
            <v>100.20.25.330-6600.34</v>
          </cell>
          <cell r="B1154" t="str">
            <v>100</v>
          </cell>
          <cell r="C1154" t="str">
            <v>20</v>
          </cell>
          <cell r="D1154" t="str">
            <v>25</v>
          </cell>
          <cell r="E1154" t="str">
            <v>330</v>
          </cell>
          <cell r="F1154" t="str">
            <v>6600.34</v>
          </cell>
          <cell r="G1154" t="str">
            <v>Administrative Expenses General Fund Contribution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 t="str">
            <v>+++</v>
          </cell>
        </row>
        <row r="1155">
          <cell r="A1155" t="str">
            <v>100.20.25.330-6633.12</v>
          </cell>
          <cell r="B1155" t="str">
            <v>100</v>
          </cell>
          <cell r="C1155" t="str">
            <v>20</v>
          </cell>
          <cell r="D1155" t="str">
            <v>25</v>
          </cell>
          <cell r="E1155" t="str">
            <v>330</v>
          </cell>
          <cell r="F1155" t="str">
            <v>6633.12</v>
          </cell>
          <cell r="G1155" t="str">
            <v>Recreational Programs - General Community Gym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 t="str">
            <v>+++</v>
          </cell>
        </row>
        <row r="1156">
          <cell r="A1156" t="str">
            <v>100.20.25.330-7000.03</v>
          </cell>
          <cell r="B1156" t="str">
            <v>100</v>
          </cell>
          <cell r="C1156" t="str">
            <v>20</v>
          </cell>
          <cell r="D1156" t="str">
            <v>25</v>
          </cell>
          <cell r="E1156" t="str">
            <v>330</v>
          </cell>
          <cell r="F1156" t="str">
            <v>7000.03</v>
          </cell>
          <cell r="G1156" t="str">
            <v>Capital Outlay Operations Equip-Minor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 t="str">
            <v>+++</v>
          </cell>
        </row>
        <row r="1157">
          <cell r="A1157" t="str">
            <v>100.20.25.330-7000.04</v>
          </cell>
          <cell r="B1157" t="str">
            <v>100</v>
          </cell>
          <cell r="C1157" t="str">
            <v>20</v>
          </cell>
          <cell r="D1157" t="str">
            <v>25</v>
          </cell>
          <cell r="E1157" t="str">
            <v>330</v>
          </cell>
          <cell r="F1157" t="str">
            <v>7000.04</v>
          </cell>
          <cell r="G1157" t="str">
            <v>Capital Outlay Operations Equipment-Major</v>
          </cell>
          <cell r="H1157">
            <v>43000</v>
          </cell>
          <cell r="I1157">
            <v>0</v>
          </cell>
          <cell r="J1157">
            <v>43000</v>
          </cell>
          <cell r="K1157">
            <v>0</v>
          </cell>
          <cell r="L1157">
            <v>17710.39</v>
          </cell>
          <cell r="M1157">
            <v>0</v>
          </cell>
          <cell r="N1157">
            <v>25289.61</v>
          </cell>
          <cell r="O1157">
            <v>0.41</v>
          </cell>
        </row>
        <row r="1158">
          <cell r="A1158" t="str">
            <v>100.20.25.330-7000.99</v>
          </cell>
          <cell r="B1158" t="str">
            <v>100</v>
          </cell>
          <cell r="C1158" t="str">
            <v>20</v>
          </cell>
          <cell r="D1158" t="str">
            <v>25</v>
          </cell>
          <cell r="E1158" t="str">
            <v>330</v>
          </cell>
          <cell r="F1158" t="str">
            <v>7000.99</v>
          </cell>
          <cell r="G1158" t="str">
            <v>Capital Outlay General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 t="str">
            <v>+++</v>
          </cell>
        </row>
        <row r="1159">
          <cell r="A1159" t="str">
            <v>100.20.25.330-8000.12</v>
          </cell>
          <cell r="B1159" t="str">
            <v>100</v>
          </cell>
          <cell r="C1159" t="str">
            <v>20</v>
          </cell>
          <cell r="D1159" t="str">
            <v>25</v>
          </cell>
          <cell r="E1159" t="str">
            <v>330</v>
          </cell>
          <cell r="F1159" t="str">
            <v>8000.12</v>
          </cell>
          <cell r="G1159" t="str">
            <v>Capital Improvements-General Government Building Improvements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 t="str">
            <v>+++</v>
          </cell>
        </row>
        <row r="1160">
          <cell r="A1160" t="str">
            <v>100.20.25.330-8300.06</v>
          </cell>
          <cell r="B1160" t="str">
            <v>100</v>
          </cell>
          <cell r="C1160" t="str">
            <v>20</v>
          </cell>
          <cell r="D1160" t="str">
            <v>25</v>
          </cell>
          <cell r="E1160" t="str">
            <v>330</v>
          </cell>
          <cell r="F1160" t="str">
            <v>8300.06</v>
          </cell>
          <cell r="G1160" t="str">
            <v>Capital Improvements-Parks Playground Equipment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 t="str">
            <v>+++</v>
          </cell>
        </row>
        <row r="1161">
          <cell r="A1161" t="str">
            <v>100.20.25.330-8300.23</v>
          </cell>
          <cell r="B1161" t="str">
            <v>100</v>
          </cell>
          <cell r="C1161" t="str">
            <v>20</v>
          </cell>
          <cell r="D1161" t="str">
            <v>25</v>
          </cell>
          <cell r="E1161" t="str">
            <v>330</v>
          </cell>
          <cell r="F1161" t="str">
            <v>8300.23</v>
          </cell>
          <cell r="G1161" t="str">
            <v>Capital Improvements-Parks Improvements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 t="str">
            <v>+++</v>
          </cell>
        </row>
        <row r="1162">
          <cell r="A1162" t="str">
            <v>100.20.25.330-8300.99</v>
          </cell>
          <cell r="B1162" t="str">
            <v>100</v>
          </cell>
          <cell r="C1162" t="str">
            <v>20</v>
          </cell>
          <cell r="D1162" t="str">
            <v>25</v>
          </cell>
          <cell r="E1162" t="str">
            <v>330</v>
          </cell>
          <cell r="F1162" t="str">
            <v>8300.99</v>
          </cell>
          <cell r="G1162" t="str">
            <v>Capital Improvements-Parks General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 t="str">
            <v>+++</v>
          </cell>
        </row>
        <row r="1163">
          <cell r="A1163" t="str">
            <v>100.20.25.330-8350.06</v>
          </cell>
          <cell r="B1163" t="str">
            <v>100</v>
          </cell>
          <cell r="C1163" t="str">
            <v>20</v>
          </cell>
          <cell r="D1163" t="str">
            <v>25</v>
          </cell>
          <cell r="E1163" t="str">
            <v>330</v>
          </cell>
          <cell r="F1163" t="str">
            <v>8350.06</v>
          </cell>
          <cell r="G1163" t="str">
            <v>Capital Improvements-Golf Building Improvements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4971</v>
          </cell>
          <cell r="N1163">
            <v>-4971</v>
          </cell>
          <cell r="O1163" t="str">
            <v>+++</v>
          </cell>
        </row>
        <row r="1164">
          <cell r="A1164" t="str">
            <v>100.20.30.350-5100.00</v>
          </cell>
          <cell r="B1164" t="str">
            <v>100</v>
          </cell>
          <cell r="C1164" t="str">
            <v>20</v>
          </cell>
          <cell r="D1164" t="str">
            <v>30</v>
          </cell>
          <cell r="E1164" t="str">
            <v>350</v>
          </cell>
          <cell r="F1164" t="str">
            <v>5100.00</v>
          </cell>
          <cell r="G1164" t="str">
            <v>Benefits PERS Pool Liability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 t="str">
            <v>+++</v>
          </cell>
        </row>
        <row r="1165">
          <cell r="A1165" t="str">
            <v>100.20.30.350-6000.01</v>
          </cell>
          <cell r="B1165" t="str">
            <v>100</v>
          </cell>
          <cell r="C1165" t="str">
            <v>20</v>
          </cell>
          <cell r="D1165" t="str">
            <v>30</v>
          </cell>
          <cell r="E1165" t="str">
            <v>350</v>
          </cell>
          <cell r="F1165" t="str">
            <v>6000.01</v>
          </cell>
          <cell r="G1165" t="str">
            <v>Professional Services General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 t="str">
            <v>+++</v>
          </cell>
        </row>
        <row r="1166">
          <cell r="A1166" t="str">
            <v>100.20.30.350-6000.12</v>
          </cell>
          <cell r="B1166" t="str">
            <v>100</v>
          </cell>
          <cell r="C1166" t="str">
            <v>20</v>
          </cell>
          <cell r="D1166" t="str">
            <v>30</v>
          </cell>
          <cell r="E1166" t="str">
            <v>350</v>
          </cell>
          <cell r="F1166" t="str">
            <v>6000.12</v>
          </cell>
          <cell r="G1166" t="str">
            <v>Professional Services Contract Services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 t="str">
            <v>+++</v>
          </cell>
        </row>
        <row r="1167">
          <cell r="A1167" t="str">
            <v>100.20.30.350-6000.27</v>
          </cell>
          <cell r="B1167" t="str">
            <v>100</v>
          </cell>
          <cell r="C1167" t="str">
            <v>20</v>
          </cell>
          <cell r="D1167" t="str">
            <v>30</v>
          </cell>
          <cell r="E1167" t="str">
            <v>350</v>
          </cell>
          <cell r="F1167" t="str">
            <v>6000.27</v>
          </cell>
          <cell r="G1167" t="str">
            <v>Professional Services City Contribution</v>
          </cell>
          <cell r="H1167">
            <v>51000</v>
          </cell>
          <cell r="I1167">
            <v>0</v>
          </cell>
          <cell r="J1167">
            <v>51000</v>
          </cell>
          <cell r="K1167">
            <v>0</v>
          </cell>
          <cell r="L1167">
            <v>0</v>
          </cell>
          <cell r="M1167">
            <v>0</v>
          </cell>
          <cell r="N1167">
            <v>51000</v>
          </cell>
          <cell r="O1167">
            <v>0</v>
          </cell>
        </row>
        <row r="1168">
          <cell r="A1168" t="str">
            <v>100.20.30.350-6100.01</v>
          </cell>
          <cell r="B1168" t="str">
            <v>100</v>
          </cell>
          <cell r="C1168" t="str">
            <v>20</v>
          </cell>
          <cell r="D1168" t="str">
            <v>30</v>
          </cell>
          <cell r="E1168" t="str">
            <v>350</v>
          </cell>
          <cell r="F1168" t="str">
            <v>6100.01</v>
          </cell>
          <cell r="G1168" t="str">
            <v>Utilities Electric</v>
          </cell>
          <cell r="H1168">
            <v>62000</v>
          </cell>
          <cell r="I1168">
            <v>0</v>
          </cell>
          <cell r="J1168">
            <v>62000</v>
          </cell>
          <cell r="K1168">
            <v>0</v>
          </cell>
          <cell r="L1168">
            <v>0</v>
          </cell>
          <cell r="M1168">
            <v>14180.29</v>
          </cell>
          <cell r="N1168">
            <v>47819.71</v>
          </cell>
          <cell r="O1168">
            <v>0.23</v>
          </cell>
        </row>
        <row r="1169">
          <cell r="A1169" t="str">
            <v>100.20.30.350-6100.02</v>
          </cell>
          <cell r="B1169" t="str">
            <v>100</v>
          </cell>
          <cell r="C1169" t="str">
            <v>20</v>
          </cell>
          <cell r="D1169" t="str">
            <v>30</v>
          </cell>
          <cell r="E1169" t="str">
            <v>350</v>
          </cell>
          <cell r="F1169" t="str">
            <v>6100.02</v>
          </cell>
          <cell r="G1169" t="str">
            <v>Utilities Telephone</v>
          </cell>
          <cell r="H1169">
            <v>2900</v>
          </cell>
          <cell r="I1169">
            <v>0</v>
          </cell>
          <cell r="J1169">
            <v>2900</v>
          </cell>
          <cell r="K1169">
            <v>0</v>
          </cell>
          <cell r="L1169">
            <v>0</v>
          </cell>
          <cell r="M1169">
            <v>522.32000000000005</v>
          </cell>
          <cell r="N1169">
            <v>2377.6799999999998</v>
          </cell>
          <cell r="O1169">
            <v>0.18</v>
          </cell>
        </row>
        <row r="1170">
          <cell r="A1170" t="str">
            <v>100.20.30.350-6200.01</v>
          </cell>
          <cell r="B1170" t="str">
            <v>100</v>
          </cell>
          <cell r="C1170" t="str">
            <v>20</v>
          </cell>
          <cell r="D1170" t="str">
            <v>30</v>
          </cell>
          <cell r="E1170" t="str">
            <v>350</v>
          </cell>
          <cell r="F1170" t="str">
            <v>6200.01</v>
          </cell>
          <cell r="G1170" t="str">
            <v>Supplies Office</v>
          </cell>
          <cell r="H1170">
            <v>300</v>
          </cell>
          <cell r="I1170">
            <v>0</v>
          </cell>
          <cell r="J1170">
            <v>300</v>
          </cell>
          <cell r="K1170">
            <v>0</v>
          </cell>
          <cell r="L1170">
            <v>0</v>
          </cell>
          <cell r="M1170">
            <v>0</v>
          </cell>
          <cell r="N1170">
            <v>300</v>
          </cell>
          <cell r="O1170">
            <v>0</v>
          </cell>
        </row>
        <row r="1171">
          <cell r="A1171" t="str">
            <v>100.20.30.350-6200.02</v>
          </cell>
          <cell r="B1171" t="str">
            <v>100</v>
          </cell>
          <cell r="C1171" t="str">
            <v>20</v>
          </cell>
          <cell r="D1171" t="str">
            <v>30</v>
          </cell>
          <cell r="E1171" t="str">
            <v>350</v>
          </cell>
          <cell r="F1171" t="str">
            <v>6200.02</v>
          </cell>
          <cell r="G1171" t="str">
            <v>Supplies Special Department</v>
          </cell>
          <cell r="H1171">
            <v>200</v>
          </cell>
          <cell r="I1171">
            <v>0</v>
          </cell>
          <cell r="J1171">
            <v>200</v>
          </cell>
          <cell r="K1171">
            <v>0</v>
          </cell>
          <cell r="L1171">
            <v>0</v>
          </cell>
          <cell r="M1171">
            <v>0</v>
          </cell>
          <cell r="N1171">
            <v>200</v>
          </cell>
          <cell r="O1171">
            <v>0</v>
          </cell>
        </row>
        <row r="1172">
          <cell r="A1172" t="str">
            <v>100.20.30.350-6200.03</v>
          </cell>
          <cell r="B1172" t="str">
            <v>100</v>
          </cell>
          <cell r="C1172" t="str">
            <v>20</v>
          </cell>
          <cell r="D1172" t="str">
            <v>30</v>
          </cell>
          <cell r="E1172" t="str">
            <v>350</v>
          </cell>
          <cell r="F1172" t="str">
            <v>6200.03</v>
          </cell>
          <cell r="G1172" t="str">
            <v>Supplies Copier Maintenance &amp; Supplies</v>
          </cell>
          <cell r="H1172">
            <v>900</v>
          </cell>
          <cell r="I1172">
            <v>0</v>
          </cell>
          <cell r="J1172">
            <v>900</v>
          </cell>
          <cell r="K1172">
            <v>0</v>
          </cell>
          <cell r="L1172">
            <v>0</v>
          </cell>
          <cell r="M1172">
            <v>0</v>
          </cell>
          <cell r="N1172">
            <v>900</v>
          </cell>
          <cell r="O1172">
            <v>0</v>
          </cell>
        </row>
        <row r="1173">
          <cell r="A1173" t="str">
            <v>100.20.30.350-6200.11</v>
          </cell>
          <cell r="B1173" t="str">
            <v>100</v>
          </cell>
          <cell r="C1173" t="str">
            <v>20</v>
          </cell>
          <cell r="D1173" t="str">
            <v>30</v>
          </cell>
          <cell r="E1173" t="str">
            <v>350</v>
          </cell>
          <cell r="F1173" t="str">
            <v>6200.11</v>
          </cell>
          <cell r="G1173" t="str">
            <v>Supplies Library Books and Materials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 t="str">
            <v>+++</v>
          </cell>
        </row>
        <row r="1174">
          <cell r="A1174" t="str">
            <v>100.20.30.350-6350.03</v>
          </cell>
          <cell r="B1174" t="str">
            <v>100</v>
          </cell>
          <cell r="C1174" t="str">
            <v>20</v>
          </cell>
          <cell r="D1174" t="str">
            <v>30</v>
          </cell>
          <cell r="E1174" t="str">
            <v>350</v>
          </cell>
          <cell r="F1174" t="str">
            <v>6350.03</v>
          </cell>
          <cell r="G1174" t="str">
            <v>Maintenance Agreements &amp; Licenses Maintenance Agreements</v>
          </cell>
          <cell r="H1174">
            <v>1700</v>
          </cell>
          <cell r="I1174">
            <v>0</v>
          </cell>
          <cell r="J1174">
            <v>1700</v>
          </cell>
          <cell r="K1174">
            <v>0</v>
          </cell>
          <cell r="L1174">
            <v>0</v>
          </cell>
          <cell r="M1174">
            <v>0</v>
          </cell>
          <cell r="N1174">
            <v>1700</v>
          </cell>
          <cell r="O1174">
            <v>0</v>
          </cell>
        </row>
        <row r="1175">
          <cell r="A1175" t="str">
            <v>100.20.30.350-6400.01</v>
          </cell>
          <cell r="B1175" t="str">
            <v>100</v>
          </cell>
          <cell r="C1175" t="str">
            <v>20</v>
          </cell>
          <cell r="D1175" t="str">
            <v>30</v>
          </cell>
          <cell r="E1175" t="str">
            <v>350</v>
          </cell>
          <cell r="F1175" t="str">
            <v>6400.01</v>
          </cell>
          <cell r="G1175" t="str">
            <v>Repairs &amp; Maintenance Building</v>
          </cell>
          <cell r="H1175">
            <v>2000</v>
          </cell>
          <cell r="I1175">
            <v>0</v>
          </cell>
          <cell r="J1175">
            <v>2000</v>
          </cell>
          <cell r="K1175">
            <v>0</v>
          </cell>
          <cell r="L1175">
            <v>0</v>
          </cell>
          <cell r="M1175">
            <v>0</v>
          </cell>
          <cell r="N1175">
            <v>2000</v>
          </cell>
          <cell r="O1175">
            <v>0</v>
          </cell>
        </row>
        <row r="1176">
          <cell r="A1176" t="str">
            <v>100.20.30.350-6400.02</v>
          </cell>
          <cell r="B1176" t="str">
            <v>100</v>
          </cell>
          <cell r="C1176" t="str">
            <v>20</v>
          </cell>
          <cell r="D1176" t="str">
            <v>30</v>
          </cell>
          <cell r="E1176" t="str">
            <v>350</v>
          </cell>
          <cell r="F1176" t="str">
            <v>6400.02</v>
          </cell>
          <cell r="G1176" t="str">
            <v>Repairs &amp; Maintenance Minor Equipment/Other</v>
          </cell>
          <cell r="H1176">
            <v>420</v>
          </cell>
          <cell r="I1176">
            <v>0</v>
          </cell>
          <cell r="J1176">
            <v>420</v>
          </cell>
          <cell r="K1176">
            <v>0</v>
          </cell>
          <cell r="L1176">
            <v>0</v>
          </cell>
          <cell r="M1176">
            <v>0</v>
          </cell>
          <cell r="N1176">
            <v>420</v>
          </cell>
          <cell r="O1176">
            <v>0</v>
          </cell>
        </row>
        <row r="1177">
          <cell r="A1177" t="str">
            <v>100.20.30.350-6400.03</v>
          </cell>
          <cell r="B1177" t="str">
            <v>100</v>
          </cell>
          <cell r="C1177" t="str">
            <v>20</v>
          </cell>
          <cell r="D1177" t="str">
            <v>30</v>
          </cell>
          <cell r="E1177" t="str">
            <v>350</v>
          </cell>
          <cell r="F1177" t="str">
            <v>6400.03</v>
          </cell>
          <cell r="G1177" t="str">
            <v>Repairs &amp; Maintenance Major Repair &amp; Contingency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 t="str">
            <v>+++</v>
          </cell>
        </row>
        <row r="1178">
          <cell r="A1178" t="str">
            <v>100.20.30.350-6400.20</v>
          </cell>
          <cell r="B1178" t="str">
            <v>100</v>
          </cell>
          <cell r="C1178" t="str">
            <v>20</v>
          </cell>
          <cell r="D1178" t="str">
            <v>30</v>
          </cell>
          <cell r="E1178" t="str">
            <v>350</v>
          </cell>
          <cell r="F1178" t="str">
            <v>6400.20</v>
          </cell>
          <cell r="G1178" t="str">
            <v>Repairs &amp; Maintenance Property Maintenance</v>
          </cell>
          <cell r="H1178">
            <v>5720</v>
          </cell>
          <cell r="I1178">
            <v>0</v>
          </cell>
          <cell r="J1178">
            <v>5720</v>
          </cell>
          <cell r="K1178">
            <v>0</v>
          </cell>
          <cell r="L1178">
            <v>0</v>
          </cell>
          <cell r="M1178">
            <v>843</v>
          </cell>
          <cell r="N1178">
            <v>4877</v>
          </cell>
          <cell r="O1178">
            <v>0.15</v>
          </cell>
        </row>
        <row r="1179">
          <cell r="A1179" t="str">
            <v>100.20.30.350-6500.04</v>
          </cell>
          <cell r="B1179" t="str">
            <v>100</v>
          </cell>
          <cell r="C1179" t="str">
            <v>20</v>
          </cell>
          <cell r="D1179" t="str">
            <v>30</v>
          </cell>
          <cell r="E1179" t="str">
            <v>350</v>
          </cell>
          <cell r="F1179" t="str">
            <v>6500.04</v>
          </cell>
          <cell r="G1179" t="str">
            <v>Claims &amp; Insurance Insurance Premiums</v>
          </cell>
          <cell r="H1179">
            <v>5420</v>
          </cell>
          <cell r="I1179">
            <v>0</v>
          </cell>
          <cell r="J1179">
            <v>5420</v>
          </cell>
          <cell r="K1179">
            <v>0</v>
          </cell>
          <cell r="L1179">
            <v>0</v>
          </cell>
          <cell r="M1179">
            <v>0</v>
          </cell>
          <cell r="N1179">
            <v>5420</v>
          </cell>
          <cell r="O1179">
            <v>0</v>
          </cell>
        </row>
        <row r="1180">
          <cell r="A1180" t="str">
            <v>100.20.30.350-6600.01</v>
          </cell>
          <cell r="B1180" t="str">
            <v>100</v>
          </cell>
          <cell r="C1180" t="str">
            <v>20</v>
          </cell>
          <cell r="D1180" t="str">
            <v>30</v>
          </cell>
          <cell r="E1180" t="str">
            <v>350</v>
          </cell>
          <cell r="F1180" t="str">
            <v>6600.01</v>
          </cell>
          <cell r="G1180" t="str">
            <v>Administrative Expenses Meetings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 t="str">
            <v>+++</v>
          </cell>
        </row>
        <row r="1181">
          <cell r="A1181" t="str">
            <v>100.20.30.350-6600.03</v>
          </cell>
          <cell r="B1181" t="str">
            <v>100</v>
          </cell>
          <cell r="C1181" t="str">
            <v>20</v>
          </cell>
          <cell r="D1181" t="str">
            <v>30</v>
          </cell>
          <cell r="E1181" t="str">
            <v>350</v>
          </cell>
          <cell r="F1181" t="str">
            <v>6600.03</v>
          </cell>
          <cell r="G1181" t="str">
            <v>Administrative Expenses Mileage Reimbursement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 t="str">
            <v>+++</v>
          </cell>
        </row>
        <row r="1182">
          <cell r="A1182" t="str">
            <v>100.20.30.350-6600.05</v>
          </cell>
          <cell r="B1182" t="str">
            <v>100</v>
          </cell>
          <cell r="C1182" t="str">
            <v>20</v>
          </cell>
          <cell r="D1182" t="str">
            <v>30</v>
          </cell>
          <cell r="E1182" t="str">
            <v>350</v>
          </cell>
          <cell r="F1182" t="str">
            <v>6600.05</v>
          </cell>
          <cell r="G1182" t="str">
            <v>Administrative Expenses Public/Legal Advertisement</v>
          </cell>
          <cell r="H1182">
            <v>600</v>
          </cell>
          <cell r="I1182">
            <v>0</v>
          </cell>
          <cell r="J1182">
            <v>600</v>
          </cell>
          <cell r="K1182">
            <v>0</v>
          </cell>
          <cell r="L1182">
            <v>0</v>
          </cell>
          <cell r="M1182">
            <v>0</v>
          </cell>
          <cell r="N1182">
            <v>600</v>
          </cell>
          <cell r="O1182">
            <v>0</v>
          </cell>
        </row>
        <row r="1183">
          <cell r="A1183" t="str">
            <v>100.30.40.400-5000.01</v>
          </cell>
          <cell r="B1183" t="str">
            <v>100</v>
          </cell>
          <cell r="C1183" t="str">
            <v>30</v>
          </cell>
          <cell r="D1183" t="str">
            <v>40</v>
          </cell>
          <cell r="E1183" t="str">
            <v>400</v>
          </cell>
          <cell r="F1183" t="str">
            <v>5000.01</v>
          </cell>
          <cell r="G1183" t="str">
            <v>Salaries Regular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 t="str">
            <v>+++</v>
          </cell>
        </row>
        <row r="1184">
          <cell r="A1184" t="str">
            <v>100.30.40.400-5000.02</v>
          </cell>
          <cell r="B1184" t="str">
            <v>100</v>
          </cell>
          <cell r="C1184" t="str">
            <v>30</v>
          </cell>
          <cell r="D1184" t="str">
            <v>40</v>
          </cell>
          <cell r="E1184" t="str">
            <v>400</v>
          </cell>
          <cell r="F1184" t="str">
            <v>5000.02</v>
          </cell>
          <cell r="G1184" t="str">
            <v>Salaries Part Time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 t="str">
            <v>+++</v>
          </cell>
        </row>
        <row r="1185">
          <cell r="A1185" t="str">
            <v>100.30.40.400-5000.03</v>
          </cell>
          <cell r="B1185" t="str">
            <v>100</v>
          </cell>
          <cell r="C1185" t="str">
            <v>30</v>
          </cell>
          <cell r="D1185" t="str">
            <v>40</v>
          </cell>
          <cell r="E1185" t="str">
            <v>400</v>
          </cell>
          <cell r="F1185" t="str">
            <v>5000.03</v>
          </cell>
          <cell r="G1185" t="str">
            <v>Salaries Overtime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 t="str">
            <v>+++</v>
          </cell>
        </row>
        <row r="1186">
          <cell r="A1186" t="str">
            <v>100.30.40.400-5000.04</v>
          </cell>
          <cell r="B1186" t="str">
            <v>100</v>
          </cell>
          <cell r="C1186" t="str">
            <v>30</v>
          </cell>
          <cell r="D1186" t="str">
            <v>40</v>
          </cell>
          <cell r="E1186" t="str">
            <v>400</v>
          </cell>
          <cell r="F1186" t="str">
            <v>5000.04</v>
          </cell>
          <cell r="G1186" t="str">
            <v>Salaries Holiday Pay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 t="str">
            <v>+++</v>
          </cell>
        </row>
        <row r="1187">
          <cell r="A1187" t="str">
            <v>100.30.40.400-5000.05</v>
          </cell>
          <cell r="B1187" t="str">
            <v>100</v>
          </cell>
          <cell r="C1187" t="str">
            <v>30</v>
          </cell>
          <cell r="D1187" t="str">
            <v>40</v>
          </cell>
          <cell r="E1187" t="str">
            <v>400</v>
          </cell>
          <cell r="F1187" t="str">
            <v>5000.05</v>
          </cell>
          <cell r="G1187" t="str">
            <v>Salaries Duty Pay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 t="str">
            <v>+++</v>
          </cell>
        </row>
        <row r="1188">
          <cell r="A1188" t="str">
            <v>100.30.40.400-5000.06</v>
          </cell>
          <cell r="B1188" t="str">
            <v>100</v>
          </cell>
          <cell r="C1188" t="str">
            <v>30</v>
          </cell>
          <cell r="D1188" t="str">
            <v>40</v>
          </cell>
          <cell r="E1188" t="str">
            <v>400</v>
          </cell>
          <cell r="F1188" t="str">
            <v>5000.06</v>
          </cell>
          <cell r="G1188" t="str">
            <v>Salaries Out of Class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 t="str">
            <v>+++</v>
          </cell>
        </row>
        <row r="1189">
          <cell r="A1189" t="str">
            <v>100.30.40.400-5000.07</v>
          </cell>
          <cell r="B1189" t="str">
            <v>100</v>
          </cell>
          <cell r="C1189" t="str">
            <v>30</v>
          </cell>
          <cell r="D1189" t="str">
            <v>40</v>
          </cell>
          <cell r="E1189" t="str">
            <v>400</v>
          </cell>
          <cell r="F1189" t="str">
            <v>5000.07</v>
          </cell>
          <cell r="G1189" t="str">
            <v>Salaries Admin Leave Pay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 t="str">
            <v>+++</v>
          </cell>
        </row>
        <row r="1190">
          <cell r="A1190" t="str">
            <v>100.30.40.400-5000.08</v>
          </cell>
          <cell r="B1190" t="str">
            <v>100</v>
          </cell>
          <cell r="C1190" t="str">
            <v>30</v>
          </cell>
          <cell r="D1190" t="str">
            <v>40</v>
          </cell>
          <cell r="E1190" t="str">
            <v>400</v>
          </cell>
          <cell r="F1190" t="str">
            <v>5000.08</v>
          </cell>
          <cell r="G1190" t="str">
            <v>Salaries Longevity Pay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 t="str">
            <v>+++</v>
          </cell>
        </row>
        <row r="1191">
          <cell r="A1191" t="str">
            <v>100.30.40.400-5000.11</v>
          </cell>
          <cell r="B1191" t="str">
            <v>100</v>
          </cell>
          <cell r="C1191" t="str">
            <v>30</v>
          </cell>
          <cell r="D1191" t="str">
            <v>40</v>
          </cell>
          <cell r="E1191" t="str">
            <v>400</v>
          </cell>
          <cell r="F1191" t="str">
            <v>5000.11</v>
          </cell>
          <cell r="G1191" t="str">
            <v>Salaries Worker's Comp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 t="str">
            <v>+++</v>
          </cell>
        </row>
        <row r="1192">
          <cell r="A1192" t="str">
            <v>100.30.40.400-5000.12</v>
          </cell>
          <cell r="B1192" t="str">
            <v>100</v>
          </cell>
          <cell r="C1192" t="str">
            <v>30</v>
          </cell>
          <cell r="D1192" t="str">
            <v>40</v>
          </cell>
          <cell r="E1192" t="str">
            <v>400</v>
          </cell>
          <cell r="F1192" t="str">
            <v>5000.12</v>
          </cell>
          <cell r="G1192" t="str">
            <v>Salaries Compensated Absences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  <cell r="O1192" t="str">
            <v>+++</v>
          </cell>
        </row>
        <row r="1193">
          <cell r="A1193" t="str">
            <v>100.30.40.400-5000.99</v>
          </cell>
          <cell r="B1193" t="str">
            <v>100</v>
          </cell>
          <cell r="C1193" t="str">
            <v>30</v>
          </cell>
          <cell r="D1193" t="str">
            <v>40</v>
          </cell>
          <cell r="E1193" t="str">
            <v>400</v>
          </cell>
          <cell r="F1193" t="str">
            <v>5000.99</v>
          </cell>
          <cell r="G1193" t="str">
            <v>Salaries New Personnel Requests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 t="str">
            <v>+++</v>
          </cell>
        </row>
        <row r="1194">
          <cell r="A1194" t="str">
            <v>100.30.40.400-5100.00</v>
          </cell>
          <cell r="B1194" t="str">
            <v>100</v>
          </cell>
          <cell r="C1194" t="str">
            <v>30</v>
          </cell>
          <cell r="D1194" t="str">
            <v>40</v>
          </cell>
          <cell r="E1194" t="str">
            <v>400</v>
          </cell>
          <cell r="F1194" t="str">
            <v>5100.00</v>
          </cell>
          <cell r="G1194" t="str">
            <v>Benefits PERS Pool Liability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 t="str">
            <v>+++</v>
          </cell>
        </row>
        <row r="1195">
          <cell r="A1195" t="str">
            <v>100.30.40.400-5100.01</v>
          </cell>
          <cell r="B1195" t="str">
            <v>100</v>
          </cell>
          <cell r="C1195" t="str">
            <v>30</v>
          </cell>
          <cell r="D1195" t="str">
            <v>40</v>
          </cell>
          <cell r="E1195" t="str">
            <v>400</v>
          </cell>
          <cell r="F1195" t="str">
            <v>5100.01</v>
          </cell>
          <cell r="G1195" t="str">
            <v>Benefits Retirement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 t="str">
            <v>+++</v>
          </cell>
        </row>
        <row r="1196">
          <cell r="A1196" t="str">
            <v>100.30.40.400-5100.02</v>
          </cell>
          <cell r="B1196" t="str">
            <v>100</v>
          </cell>
          <cell r="C1196" t="str">
            <v>30</v>
          </cell>
          <cell r="D1196" t="str">
            <v>40</v>
          </cell>
          <cell r="E1196" t="str">
            <v>400</v>
          </cell>
          <cell r="F1196" t="str">
            <v>5100.02</v>
          </cell>
          <cell r="G1196" t="str">
            <v>Benefits Health Insurance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 t="str">
            <v>+++</v>
          </cell>
        </row>
        <row r="1197">
          <cell r="A1197" t="str">
            <v>100.30.40.400-5100.03</v>
          </cell>
          <cell r="B1197" t="str">
            <v>100</v>
          </cell>
          <cell r="C1197" t="str">
            <v>30</v>
          </cell>
          <cell r="D1197" t="str">
            <v>40</v>
          </cell>
          <cell r="E1197" t="str">
            <v>400</v>
          </cell>
          <cell r="F1197" t="str">
            <v>5100.03</v>
          </cell>
          <cell r="G1197" t="str">
            <v>Benefits Dental Insurance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 t="str">
            <v>+++</v>
          </cell>
        </row>
        <row r="1198">
          <cell r="A1198" t="str">
            <v>100.30.40.400-5100.04</v>
          </cell>
          <cell r="B1198" t="str">
            <v>100</v>
          </cell>
          <cell r="C1198" t="str">
            <v>30</v>
          </cell>
          <cell r="D1198" t="str">
            <v>40</v>
          </cell>
          <cell r="E1198" t="str">
            <v>400</v>
          </cell>
          <cell r="F1198" t="str">
            <v>5100.04</v>
          </cell>
          <cell r="G1198" t="str">
            <v>Benefits Vision Insurance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 t="str">
            <v>+++</v>
          </cell>
        </row>
        <row r="1199">
          <cell r="A1199" t="str">
            <v>100.30.40.400-5100.05</v>
          </cell>
          <cell r="B1199" t="str">
            <v>100</v>
          </cell>
          <cell r="C1199" t="str">
            <v>30</v>
          </cell>
          <cell r="D1199" t="str">
            <v>40</v>
          </cell>
          <cell r="E1199" t="str">
            <v>400</v>
          </cell>
          <cell r="F1199" t="str">
            <v>5100.05</v>
          </cell>
          <cell r="G1199" t="str">
            <v>Benefits Life Insurance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 t="str">
            <v>+++</v>
          </cell>
        </row>
        <row r="1200">
          <cell r="A1200" t="str">
            <v>100.30.40.400-5100.06</v>
          </cell>
          <cell r="B1200" t="str">
            <v>100</v>
          </cell>
          <cell r="C1200" t="str">
            <v>30</v>
          </cell>
          <cell r="D1200" t="str">
            <v>40</v>
          </cell>
          <cell r="E1200" t="str">
            <v>400</v>
          </cell>
          <cell r="F1200" t="str">
            <v>5100.06</v>
          </cell>
          <cell r="G1200" t="str">
            <v>Benefits Worker's Comp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 t="str">
            <v>+++</v>
          </cell>
        </row>
        <row r="1201">
          <cell r="A1201" t="str">
            <v>100.30.40.400-5100.07</v>
          </cell>
          <cell r="B1201" t="str">
            <v>100</v>
          </cell>
          <cell r="C1201" t="str">
            <v>30</v>
          </cell>
          <cell r="D1201" t="str">
            <v>40</v>
          </cell>
          <cell r="E1201" t="str">
            <v>400</v>
          </cell>
          <cell r="F1201" t="str">
            <v>5100.07</v>
          </cell>
          <cell r="G1201" t="str">
            <v>Benefits Long Term Disability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 t="str">
            <v>+++</v>
          </cell>
        </row>
        <row r="1202">
          <cell r="A1202" t="str">
            <v>100.30.40.400-5100.08</v>
          </cell>
          <cell r="B1202" t="str">
            <v>100</v>
          </cell>
          <cell r="C1202" t="str">
            <v>30</v>
          </cell>
          <cell r="D1202" t="str">
            <v>40</v>
          </cell>
          <cell r="E1202" t="str">
            <v>400</v>
          </cell>
          <cell r="F1202" t="str">
            <v>5100.08</v>
          </cell>
          <cell r="G1202" t="str">
            <v>Benefits Deferred Compensation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 t="str">
            <v>+++</v>
          </cell>
        </row>
        <row r="1203">
          <cell r="A1203" t="str">
            <v>100.30.40.400-5100.09</v>
          </cell>
          <cell r="B1203" t="str">
            <v>100</v>
          </cell>
          <cell r="C1203" t="str">
            <v>30</v>
          </cell>
          <cell r="D1203" t="str">
            <v>40</v>
          </cell>
          <cell r="E1203" t="str">
            <v>400</v>
          </cell>
          <cell r="F1203" t="str">
            <v>5100.09</v>
          </cell>
          <cell r="G1203" t="str">
            <v>Benefits Unemployment Insurance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 t="str">
            <v>+++</v>
          </cell>
        </row>
        <row r="1204">
          <cell r="A1204" t="str">
            <v>100.30.40.400-5100.10</v>
          </cell>
          <cell r="B1204" t="str">
            <v>100</v>
          </cell>
          <cell r="C1204" t="str">
            <v>30</v>
          </cell>
          <cell r="D1204" t="str">
            <v>40</v>
          </cell>
          <cell r="E1204" t="str">
            <v>400</v>
          </cell>
          <cell r="F1204" t="str">
            <v>5100.10</v>
          </cell>
          <cell r="G1204" t="str">
            <v>Benefits Uniform Allowance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 t="str">
            <v>+++</v>
          </cell>
        </row>
        <row r="1205">
          <cell r="A1205" t="str">
            <v>100.30.40.400-5100.11</v>
          </cell>
          <cell r="B1205" t="str">
            <v>100</v>
          </cell>
          <cell r="C1205" t="str">
            <v>30</v>
          </cell>
          <cell r="D1205" t="str">
            <v>40</v>
          </cell>
          <cell r="E1205" t="str">
            <v>400</v>
          </cell>
          <cell r="F1205" t="str">
            <v>5100.11</v>
          </cell>
          <cell r="G1205" t="str">
            <v>Benefits Medicare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 t="str">
            <v>+++</v>
          </cell>
        </row>
        <row r="1206">
          <cell r="A1206" t="str">
            <v>100.30.40.400-5100.12</v>
          </cell>
          <cell r="B1206" t="str">
            <v>100</v>
          </cell>
          <cell r="C1206" t="str">
            <v>30</v>
          </cell>
          <cell r="D1206" t="str">
            <v>40</v>
          </cell>
          <cell r="E1206" t="str">
            <v>400</v>
          </cell>
          <cell r="F1206" t="str">
            <v>5100.12</v>
          </cell>
          <cell r="G1206" t="str">
            <v>Benefits Annual Physical Exam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 t="str">
            <v>+++</v>
          </cell>
        </row>
        <row r="1207">
          <cell r="A1207" t="str">
            <v>100.30.40.400-5100.15</v>
          </cell>
          <cell r="B1207" t="str">
            <v>100</v>
          </cell>
          <cell r="C1207" t="str">
            <v>30</v>
          </cell>
          <cell r="D1207" t="str">
            <v>40</v>
          </cell>
          <cell r="E1207" t="str">
            <v>400</v>
          </cell>
          <cell r="F1207" t="str">
            <v>5100.15</v>
          </cell>
          <cell r="G1207" t="str">
            <v>Benefits Cell Phone Allowance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  <cell r="O1207" t="str">
            <v>+++</v>
          </cell>
        </row>
        <row r="1208">
          <cell r="A1208" t="str">
            <v>100.30.40.400-5100.16</v>
          </cell>
          <cell r="B1208" t="str">
            <v>100</v>
          </cell>
          <cell r="C1208" t="str">
            <v>30</v>
          </cell>
          <cell r="D1208" t="str">
            <v>40</v>
          </cell>
          <cell r="E1208" t="str">
            <v>400</v>
          </cell>
          <cell r="F1208" t="str">
            <v>5100.16</v>
          </cell>
          <cell r="G1208" t="str">
            <v>Benefits 1959 Survivor Retirement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 t="str">
            <v>+++</v>
          </cell>
        </row>
        <row r="1209">
          <cell r="A1209" t="str">
            <v>100.30.40.400-5100.17</v>
          </cell>
          <cell r="B1209" t="str">
            <v>100</v>
          </cell>
          <cell r="C1209" t="str">
            <v>30</v>
          </cell>
          <cell r="D1209" t="str">
            <v>40</v>
          </cell>
          <cell r="E1209" t="str">
            <v>400</v>
          </cell>
          <cell r="F1209" t="str">
            <v>5100.17</v>
          </cell>
          <cell r="G1209" t="str">
            <v>Benefits Other Post Employment Benefits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  <cell r="O1209" t="str">
            <v>+++</v>
          </cell>
        </row>
        <row r="1210">
          <cell r="A1210" t="str">
            <v>100.30.40.400-6000.01</v>
          </cell>
          <cell r="B1210" t="str">
            <v>100</v>
          </cell>
          <cell r="C1210" t="str">
            <v>30</v>
          </cell>
          <cell r="D1210" t="str">
            <v>40</v>
          </cell>
          <cell r="E1210" t="str">
            <v>400</v>
          </cell>
          <cell r="F1210" t="str">
            <v>6000.01</v>
          </cell>
          <cell r="G1210" t="str">
            <v>Professional Services General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14.99</v>
          </cell>
          <cell r="N1210">
            <v>-14.99</v>
          </cell>
          <cell r="O1210" t="str">
            <v>+++</v>
          </cell>
        </row>
        <row r="1211">
          <cell r="A1211" t="str">
            <v>100.30.40.400-6500.04</v>
          </cell>
          <cell r="B1211" t="str">
            <v>100</v>
          </cell>
          <cell r="C1211" t="str">
            <v>30</v>
          </cell>
          <cell r="D1211" t="str">
            <v>40</v>
          </cell>
          <cell r="E1211" t="str">
            <v>400</v>
          </cell>
          <cell r="F1211" t="str">
            <v>6500.04</v>
          </cell>
          <cell r="G1211" t="str">
            <v>Claims &amp; Insurance Insurance Premiums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 t="str">
            <v>+++</v>
          </cell>
        </row>
        <row r="1212">
          <cell r="A1212" t="str">
            <v>100.40.50.001-5000.01</v>
          </cell>
          <cell r="B1212" t="str">
            <v>100</v>
          </cell>
          <cell r="C1212" t="str">
            <v>40</v>
          </cell>
          <cell r="D1212" t="str">
            <v>50</v>
          </cell>
          <cell r="E1212" t="str">
            <v>001</v>
          </cell>
          <cell r="F1212" t="str">
            <v>5000.01</v>
          </cell>
          <cell r="G1212" t="str">
            <v>Salaries Regular</v>
          </cell>
          <cell r="H1212">
            <v>116746</v>
          </cell>
          <cell r="I1212">
            <v>0</v>
          </cell>
          <cell r="J1212">
            <v>116746</v>
          </cell>
          <cell r="K1212">
            <v>0</v>
          </cell>
          <cell r="L1212">
            <v>0</v>
          </cell>
          <cell r="M1212">
            <v>54556.63</v>
          </cell>
          <cell r="N1212">
            <v>62189.37</v>
          </cell>
          <cell r="O1212">
            <v>0.47</v>
          </cell>
        </row>
        <row r="1213">
          <cell r="A1213" t="str">
            <v>100.40.50.001-5000.02</v>
          </cell>
          <cell r="B1213" t="str">
            <v>100</v>
          </cell>
          <cell r="C1213" t="str">
            <v>40</v>
          </cell>
          <cell r="D1213" t="str">
            <v>50</v>
          </cell>
          <cell r="E1213" t="str">
            <v>001</v>
          </cell>
          <cell r="F1213" t="str">
            <v>5000.02</v>
          </cell>
          <cell r="G1213" t="str">
            <v>Salaries Part Time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 t="str">
            <v>+++</v>
          </cell>
        </row>
        <row r="1214">
          <cell r="A1214" t="str">
            <v>100.40.50.001-5000.03</v>
          </cell>
          <cell r="B1214" t="str">
            <v>100</v>
          </cell>
          <cell r="C1214" t="str">
            <v>40</v>
          </cell>
          <cell r="D1214" t="str">
            <v>50</v>
          </cell>
          <cell r="E1214" t="str">
            <v>001</v>
          </cell>
          <cell r="F1214" t="str">
            <v>5000.03</v>
          </cell>
          <cell r="G1214" t="str">
            <v>Salaries Overtime</v>
          </cell>
          <cell r="H1214">
            <v>1030</v>
          </cell>
          <cell r="I1214">
            <v>0</v>
          </cell>
          <cell r="J1214">
            <v>1030</v>
          </cell>
          <cell r="K1214">
            <v>0</v>
          </cell>
          <cell r="L1214">
            <v>0</v>
          </cell>
          <cell r="M1214">
            <v>13.96</v>
          </cell>
          <cell r="N1214">
            <v>1016.04</v>
          </cell>
          <cell r="O1214">
            <v>0.01</v>
          </cell>
        </row>
        <row r="1215">
          <cell r="A1215" t="str">
            <v>100.40.50.001-5000.04</v>
          </cell>
          <cell r="B1215" t="str">
            <v>100</v>
          </cell>
          <cell r="C1215" t="str">
            <v>40</v>
          </cell>
          <cell r="D1215" t="str">
            <v>50</v>
          </cell>
          <cell r="E1215" t="str">
            <v>001</v>
          </cell>
          <cell r="F1215" t="str">
            <v>5000.04</v>
          </cell>
          <cell r="G1215" t="str">
            <v>Salaries Holiday Pay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 t="str">
            <v>+++</v>
          </cell>
        </row>
        <row r="1216">
          <cell r="A1216" t="str">
            <v>100.40.50.001-5000.06</v>
          </cell>
          <cell r="B1216" t="str">
            <v>100</v>
          </cell>
          <cell r="C1216" t="str">
            <v>40</v>
          </cell>
          <cell r="D1216" t="str">
            <v>50</v>
          </cell>
          <cell r="E1216" t="str">
            <v>001</v>
          </cell>
          <cell r="F1216" t="str">
            <v>5000.06</v>
          </cell>
          <cell r="G1216" t="str">
            <v>Salaries Out of Class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122.87</v>
          </cell>
          <cell r="N1216">
            <v>-122.87</v>
          </cell>
          <cell r="O1216" t="str">
            <v>+++</v>
          </cell>
        </row>
        <row r="1217">
          <cell r="A1217" t="str">
            <v>100.40.50.001-5000.07</v>
          </cell>
          <cell r="B1217" t="str">
            <v>100</v>
          </cell>
          <cell r="C1217" t="str">
            <v>40</v>
          </cell>
          <cell r="D1217" t="str">
            <v>50</v>
          </cell>
          <cell r="E1217" t="str">
            <v>001</v>
          </cell>
          <cell r="F1217" t="str">
            <v>5000.07</v>
          </cell>
          <cell r="G1217" t="str">
            <v>Salaries Admin Leave Pay</v>
          </cell>
          <cell r="H1217">
            <v>2528</v>
          </cell>
          <cell r="I1217">
            <v>0</v>
          </cell>
          <cell r="J1217">
            <v>2528</v>
          </cell>
          <cell r="K1217">
            <v>0</v>
          </cell>
          <cell r="L1217">
            <v>0</v>
          </cell>
          <cell r="M1217">
            <v>0</v>
          </cell>
          <cell r="N1217">
            <v>2528</v>
          </cell>
          <cell r="O1217">
            <v>0</v>
          </cell>
        </row>
        <row r="1218">
          <cell r="A1218" t="str">
            <v>100.40.50.001-5000.08</v>
          </cell>
          <cell r="B1218" t="str">
            <v>100</v>
          </cell>
          <cell r="C1218" t="str">
            <v>40</v>
          </cell>
          <cell r="D1218" t="str">
            <v>50</v>
          </cell>
          <cell r="E1218" t="str">
            <v>001</v>
          </cell>
          <cell r="F1218" t="str">
            <v>5000.08</v>
          </cell>
          <cell r="G1218" t="str">
            <v>Salaries Longevity Pay</v>
          </cell>
          <cell r="H1218">
            <v>927</v>
          </cell>
          <cell r="I1218">
            <v>0</v>
          </cell>
          <cell r="J1218">
            <v>927</v>
          </cell>
          <cell r="K1218">
            <v>0</v>
          </cell>
          <cell r="L1218">
            <v>0</v>
          </cell>
          <cell r="M1218">
            <v>0</v>
          </cell>
          <cell r="N1218">
            <v>927</v>
          </cell>
          <cell r="O1218">
            <v>0</v>
          </cell>
        </row>
        <row r="1219">
          <cell r="A1219" t="str">
            <v>100.40.50.001-5000.10</v>
          </cell>
          <cell r="B1219" t="str">
            <v>100</v>
          </cell>
          <cell r="C1219" t="str">
            <v>40</v>
          </cell>
          <cell r="D1219" t="str">
            <v>50</v>
          </cell>
          <cell r="E1219" t="str">
            <v>001</v>
          </cell>
          <cell r="F1219" t="str">
            <v>5000.10</v>
          </cell>
          <cell r="G1219" t="str">
            <v>Salaries Furloughs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 t="str">
            <v>+++</v>
          </cell>
        </row>
        <row r="1220">
          <cell r="A1220" t="str">
            <v>100.40.50.001-5000.11</v>
          </cell>
          <cell r="B1220" t="str">
            <v>100</v>
          </cell>
          <cell r="C1220" t="str">
            <v>40</v>
          </cell>
          <cell r="D1220" t="str">
            <v>50</v>
          </cell>
          <cell r="E1220" t="str">
            <v>001</v>
          </cell>
          <cell r="F1220" t="str">
            <v>5000.11</v>
          </cell>
          <cell r="G1220" t="str">
            <v>Salaries Worker's Comp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 t="str">
            <v>+++</v>
          </cell>
        </row>
        <row r="1221">
          <cell r="A1221" t="str">
            <v>100.40.50.001-5000.12</v>
          </cell>
          <cell r="B1221" t="str">
            <v>100</v>
          </cell>
          <cell r="C1221" t="str">
            <v>40</v>
          </cell>
          <cell r="D1221" t="str">
            <v>50</v>
          </cell>
          <cell r="E1221" t="str">
            <v>001</v>
          </cell>
          <cell r="F1221" t="str">
            <v>5000.12</v>
          </cell>
          <cell r="G1221" t="str">
            <v>Salaries Compensated Absences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 t="str">
            <v>+++</v>
          </cell>
        </row>
        <row r="1222">
          <cell r="A1222" t="str">
            <v>100.40.50.001-5000.99</v>
          </cell>
          <cell r="B1222" t="str">
            <v>100</v>
          </cell>
          <cell r="C1222" t="str">
            <v>40</v>
          </cell>
          <cell r="D1222" t="str">
            <v>50</v>
          </cell>
          <cell r="E1222" t="str">
            <v>001</v>
          </cell>
          <cell r="F1222" t="str">
            <v>5000.99</v>
          </cell>
          <cell r="G1222" t="str">
            <v>Salaries New Personnel Requests</v>
          </cell>
          <cell r="H1222">
            <v>66600</v>
          </cell>
          <cell r="I1222">
            <v>0</v>
          </cell>
          <cell r="J1222">
            <v>66600</v>
          </cell>
          <cell r="K1222">
            <v>0</v>
          </cell>
          <cell r="L1222">
            <v>0</v>
          </cell>
          <cell r="M1222">
            <v>0</v>
          </cell>
          <cell r="N1222">
            <v>66600</v>
          </cell>
          <cell r="O1222">
            <v>0</v>
          </cell>
        </row>
        <row r="1223">
          <cell r="A1223" t="str">
            <v>100.40.50.001-5100.00</v>
          </cell>
          <cell r="B1223" t="str">
            <v>100</v>
          </cell>
          <cell r="C1223" t="str">
            <v>40</v>
          </cell>
          <cell r="D1223" t="str">
            <v>50</v>
          </cell>
          <cell r="E1223" t="str">
            <v>001</v>
          </cell>
          <cell r="F1223" t="str">
            <v>5100.00</v>
          </cell>
          <cell r="G1223" t="str">
            <v>Benefits PERS Pool Liability</v>
          </cell>
          <cell r="H1223">
            <v>22205</v>
          </cell>
          <cell r="I1223">
            <v>0</v>
          </cell>
          <cell r="J1223">
            <v>22205</v>
          </cell>
          <cell r="K1223">
            <v>0</v>
          </cell>
          <cell r="L1223">
            <v>0</v>
          </cell>
          <cell r="M1223">
            <v>10938.45</v>
          </cell>
          <cell r="N1223">
            <v>11266.55</v>
          </cell>
          <cell r="O1223">
            <v>0.49</v>
          </cell>
        </row>
        <row r="1224">
          <cell r="A1224" t="str">
            <v>100.40.50.001-5100.01</v>
          </cell>
          <cell r="B1224" t="str">
            <v>100</v>
          </cell>
          <cell r="C1224" t="str">
            <v>40</v>
          </cell>
          <cell r="D1224" t="str">
            <v>50</v>
          </cell>
          <cell r="E1224" t="str">
            <v>001</v>
          </cell>
          <cell r="F1224" t="str">
            <v>5100.01</v>
          </cell>
          <cell r="G1224" t="str">
            <v>Benefits Retirement</v>
          </cell>
          <cell r="H1224">
            <v>4690</v>
          </cell>
          <cell r="I1224">
            <v>0</v>
          </cell>
          <cell r="J1224">
            <v>4690</v>
          </cell>
          <cell r="K1224">
            <v>0</v>
          </cell>
          <cell r="L1224">
            <v>0</v>
          </cell>
          <cell r="M1224">
            <v>2886.16</v>
          </cell>
          <cell r="N1224">
            <v>1803.84</v>
          </cell>
          <cell r="O1224">
            <v>0.62</v>
          </cell>
        </row>
        <row r="1225">
          <cell r="A1225" t="str">
            <v>100.40.50.001-5100.02</v>
          </cell>
          <cell r="B1225" t="str">
            <v>100</v>
          </cell>
          <cell r="C1225" t="str">
            <v>40</v>
          </cell>
          <cell r="D1225" t="str">
            <v>50</v>
          </cell>
          <cell r="E1225" t="str">
            <v>001</v>
          </cell>
          <cell r="F1225" t="str">
            <v>5100.02</v>
          </cell>
          <cell r="G1225" t="str">
            <v>Benefits Health Insurance</v>
          </cell>
          <cell r="H1225">
            <v>14920</v>
          </cell>
          <cell r="I1225">
            <v>0</v>
          </cell>
          <cell r="J1225">
            <v>14920</v>
          </cell>
          <cell r="K1225">
            <v>0</v>
          </cell>
          <cell r="L1225">
            <v>0</v>
          </cell>
          <cell r="M1225">
            <v>3922.25</v>
          </cell>
          <cell r="N1225">
            <v>10997.75</v>
          </cell>
          <cell r="O1225">
            <v>0.26</v>
          </cell>
        </row>
        <row r="1226">
          <cell r="A1226" t="str">
            <v>100.40.50.001-5100.03</v>
          </cell>
          <cell r="B1226" t="str">
            <v>100</v>
          </cell>
          <cell r="C1226" t="str">
            <v>40</v>
          </cell>
          <cell r="D1226" t="str">
            <v>50</v>
          </cell>
          <cell r="E1226" t="str">
            <v>001</v>
          </cell>
          <cell r="F1226" t="str">
            <v>5100.03</v>
          </cell>
          <cell r="G1226" t="str">
            <v>Benefits Dental Insurance</v>
          </cell>
          <cell r="H1226">
            <v>1070</v>
          </cell>
          <cell r="I1226">
            <v>0</v>
          </cell>
          <cell r="J1226">
            <v>1070</v>
          </cell>
          <cell r="K1226">
            <v>0</v>
          </cell>
          <cell r="L1226">
            <v>0</v>
          </cell>
          <cell r="M1226">
            <v>299.66000000000003</v>
          </cell>
          <cell r="N1226">
            <v>770.34</v>
          </cell>
          <cell r="O1226">
            <v>0.28000000000000003</v>
          </cell>
        </row>
        <row r="1227">
          <cell r="A1227" t="str">
            <v>100.40.50.001-5100.04</v>
          </cell>
          <cell r="B1227" t="str">
            <v>100</v>
          </cell>
          <cell r="C1227" t="str">
            <v>40</v>
          </cell>
          <cell r="D1227" t="str">
            <v>50</v>
          </cell>
          <cell r="E1227" t="str">
            <v>001</v>
          </cell>
          <cell r="F1227" t="str">
            <v>5100.04</v>
          </cell>
          <cell r="G1227" t="str">
            <v>Benefits Vision Insurance</v>
          </cell>
          <cell r="H1227">
            <v>170</v>
          </cell>
          <cell r="I1227">
            <v>0</v>
          </cell>
          <cell r="J1227">
            <v>170</v>
          </cell>
          <cell r="K1227">
            <v>0</v>
          </cell>
          <cell r="L1227">
            <v>0</v>
          </cell>
          <cell r="M1227">
            <v>56.35</v>
          </cell>
          <cell r="N1227">
            <v>113.65</v>
          </cell>
          <cell r="O1227">
            <v>0.33</v>
          </cell>
        </row>
        <row r="1228">
          <cell r="A1228" t="str">
            <v>100.40.50.001-5100.05</v>
          </cell>
          <cell r="B1228" t="str">
            <v>100</v>
          </cell>
          <cell r="C1228" t="str">
            <v>40</v>
          </cell>
          <cell r="D1228" t="str">
            <v>50</v>
          </cell>
          <cell r="E1228" t="str">
            <v>001</v>
          </cell>
          <cell r="F1228" t="str">
            <v>5100.05</v>
          </cell>
          <cell r="G1228" t="str">
            <v>Benefits Life Insurance</v>
          </cell>
          <cell r="H1228">
            <v>230</v>
          </cell>
          <cell r="I1228">
            <v>0</v>
          </cell>
          <cell r="J1228">
            <v>230</v>
          </cell>
          <cell r="K1228">
            <v>0</v>
          </cell>
          <cell r="L1228">
            <v>0</v>
          </cell>
          <cell r="M1228">
            <v>60.01</v>
          </cell>
          <cell r="N1228">
            <v>169.99</v>
          </cell>
          <cell r="O1228">
            <v>0.26</v>
          </cell>
        </row>
        <row r="1229">
          <cell r="A1229" t="str">
            <v>100.40.50.001-5100.06</v>
          </cell>
          <cell r="B1229" t="str">
            <v>100</v>
          </cell>
          <cell r="C1229" t="str">
            <v>40</v>
          </cell>
          <cell r="D1229" t="str">
            <v>50</v>
          </cell>
          <cell r="E1229" t="str">
            <v>001</v>
          </cell>
          <cell r="F1229" t="str">
            <v>5100.06</v>
          </cell>
          <cell r="G1229" t="str">
            <v>Benefits Worker's Comp</v>
          </cell>
          <cell r="H1229">
            <v>4200</v>
          </cell>
          <cell r="I1229">
            <v>0</v>
          </cell>
          <cell r="J1229">
            <v>4200</v>
          </cell>
          <cell r="K1229">
            <v>0</v>
          </cell>
          <cell r="L1229">
            <v>0</v>
          </cell>
          <cell r="M1229">
            <v>0</v>
          </cell>
          <cell r="N1229">
            <v>4200</v>
          </cell>
          <cell r="O1229">
            <v>0</v>
          </cell>
        </row>
        <row r="1230">
          <cell r="A1230" t="str">
            <v>100.40.50.001-5100.07</v>
          </cell>
          <cell r="B1230" t="str">
            <v>100</v>
          </cell>
          <cell r="C1230" t="str">
            <v>40</v>
          </cell>
          <cell r="D1230" t="str">
            <v>50</v>
          </cell>
          <cell r="E1230" t="str">
            <v>001</v>
          </cell>
          <cell r="F1230" t="str">
            <v>5100.07</v>
          </cell>
          <cell r="G1230" t="str">
            <v>Benefits Long Term Disability</v>
          </cell>
          <cell r="H1230">
            <v>530</v>
          </cell>
          <cell r="I1230">
            <v>0</v>
          </cell>
          <cell r="J1230">
            <v>530</v>
          </cell>
          <cell r="K1230">
            <v>0</v>
          </cell>
          <cell r="L1230">
            <v>0</v>
          </cell>
          <cell r="M1230">
            <v>159.29</v>
          </cell>
          <cell r="N1230">
            <v>370.71</v>
          </cell>
          <cell r="O1230">
            <v>0.3</v>
          </cell>
        </row>
        <row r="1231">
          <cell r="A1231" t="str">
            <v>100.40.50.001-5100.08</v>
          </cell>
          <cell r="B1231" t="str">
            <v>100</v>
          </cell>
          <cell r="C1231" t="str">
            <v>40</v>
          </cell>
          <cell r="D1231" t="str">
            <v>50</v>
          </cell>
          <cell r="E1231" t="str">
            <v>001</v>
          </cell>
          <cell r="F1231" t="str">
            <v>5100.08</v>
          </cell>
          <cell r="G1231" t="str">
            <v>Benefits Deferred Compensation</v>
          </cell>
          <cell r="H1231">
            <v>2455</v>
          </cell>
          <cell r="I1231">
            <v>0</v>
          </cell>
          <cell r="J1231">
            <v>2455</v>
          </cell>
          <cell r="K1231">
            <v>0</v>
          </cell>
          <cell r="L1231">
            <v>0</v>
          </cell>
          <cell r="M1231">
            <v>1767.38</v>
          </cell>
          <cell r="N1231">
            <v>687.62</v>
          </cell>
          <cell r="O1231">
            <v>0.72</v>
          </cell>
        </row>
        <row r="1232">
          <cell r="A1232" t="str">
            <v>100.40.50.001-5100.09</v>
          </cell>
          <cell r="B1232" t="str">
            <v>100</v>
          </cell>
          <cell r="C1232" t="str">
            <v>40</v>
          </cell>
          <cell r="D1232" t="str">
            <v>50</v>
          </cell>
          <cell r="E1232" t="str">
            <v>001</v>
          </cell>
          <cell r="F1232" t="str">
            <v>5100.09</v>
          </cell>
          <cell r="G1232" t="str">
            <v>Benefits Unemployment Insurance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 t="str">
            <v>+++</v>
          </cell>
        </row>
        <row r="1233">
          <cell r="A1233" t="str">
            <v>100.40.50.001-5100.10</v>
          </cell>
          <cell r="B1233" t="str">
            <v>100</v>
          </cell>
          <cell r="C1233" t="str">
            <v>40</v>
          </cell>
          <cell r="D1233" t="str">
            <v>50</v>
          </cell>
          <cell r="E1233" t="str">
            <v>001</v>
          </cell>
          <cell r="F1233" t="str">
            <v>5100.10</v>
          </cell>
          <cell r="G1233" t="str">
            <v>Benefits Uniform Allowance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 t="str">
            <v>+++</v>
          </cell>
        </row>
        <row r="1234">
          <cell r="A1234" t="str">
            <v>100.40.50.001-5100.11</v>
          </cell>
          <cell r="B1234" t="str">
            <v>100</v>
          </cell>
          <cell r="C1234" t="str">
            <v>40</v>
          </cell>
          <cell r="D1234" t="str">
            <v>50</v>
          </cell>
          <cell r="E1234" t="str">
            <v>001</v>
          </cell>
          <cell r="F1234" t="str">
            <v>5100.11</v>
          </cell>
          <cell r="G1234" t="str">
            <v>Benefits Medicare</v>
          </cell>
          <cell r="H1234">
            <v>1730</v>
          </cell>
          <cell r="I1234">
            <v>0</v>
          </cell>
          <cell r="J1234">
            <v>1730</v>
          </cell>
          <cell r="K1234">
            <v>0</v>
          </cell>
          <cell r="L1234">
            <v>0</v>
          </cell>
          <cell r="M1234">
            <v>799.99</v>
          </cell>
          <cell r="N1234">
            <v>930.01</v>
          </cell>
          <cell r="O1234">
            <v>0.46</v>
          </cell>
        </row>
        <row r="1235">
          <cell r="A1235" t="str">
            <v>100.40.50.001-5100.12</v>
          </cell>
          <cell r="B1235" t="str">
            <v>100</v>
          </cell>
          <cell r="C1235" t="str">
            <v>40</v>
          </cell>
          <cell r="D1235" t="str">
            <v>50</v>
          </cell>
          <cell r="E1235" t="str">
            <v>001</v>
          </cell>
          <cell r="F1235" t="str">
            <v>5100.12</v>
          </cell>
          <cell r="G1235" t="str">
            <v>Benefits Annual Physical Exam</v>
          </cell>
          <cell r="H1235">
            <v>50</v>
          </cell>
          <cell r="I1235">
            <v>0</v>
          </cell>
          <cell r="J1235">
            <v>50</v>
          </cell>
          <cell r="K1235">
            <v>0</v>
          </cell>
          <cell r="L1235">
            <v>0</v>
          </cell>
          <cell r="M1235">
            <v>0</v>
          </cell>
          <cell r="N1235">
            <v>50</v>
          </cell>
          <cell r="O1235">
            <v>0</v>
          </cell>
        </row>
        <row r="1236">
          <cell r="A1236" t="str">
            <v>100.40.50.001-5100.15</v>
          </cell>
          <cell r="B1236" t="str">
            <v>100</v>
          </cell>
          <cell r="C1236" t="str">
            <v>40</v>
          </cell>
          <cell r="D1236" t="str">
            <v>50</v>
          </cell>
          <cell r="E1236" t="str">
            <v>001</v>
          </cell>
          <cell r="F1236" t="str">
            <v>5100.15</v>
          </cell>
          <cell r="G1236" t="str">
            <v>Benefits Cell Phone Allowance</v>
          </cell>
          <cell r="H1236">
            <v>650</v>
          </cell>
          <cell r="I1236">
            <v>0</v>
          </cell>
          <cell r="J1236">
            <v>650</v>
          </cell>
          <cell r="K1236">
            <v>0</v>
          </cell>
          <cell r="L1236">
            <v>0</v>
          </cell>
          <cell r="M1236">
            <v>402</v>
          </cell>
          <cell r="N1236">
            <v>248</v>
          </cell>
          <cell r="O1236">
            <v>0.62</v>
          </cell>
        </row>
        <row r="1237">
          <cell r="A1237" t="str">
            <v>100.40.50.001-5100.17</v>
          </cell>
          <cell r="B1237" t="str">
            <v>100</v>
          </cell>
          <cell r="C1237" t="str">
            <v>40</v>
          </cell>
          <cell r="D1237" t="str">
            <v>50</v>
          </cell>
          <cell r="E1237" t="str">
            <v>001</v>
          </cell>
          <cell r="F1237" t="str">
            <v>5100.17</v>
          </cell>
          <cell r="G1237" t="str">
            <v>Benefits Other Post Employment Benefits</v>
          </cell>
          <cell r="H1237">
            <v>44590</v>
          </cell>
          <cell r="I1237">
            <v>0</v>
          </cell>
          <cell r="J1237">
            <v>44590</v>
          </cell>
          <cell r="K1237">
            <v>0</v>
          </cell>
          <cell r="L1237">
            <v>0</v>
          </cell>
          <cell r="M1237">
            <v>11852.55</v>
          </cell>
          <cell r="N1237">
            <v>32737.45</v>
          </cell>
          <cell r="O1237">
            <v>0.27</v>
          </cell>
        </row>
        <row r="1238">
          <cell r="A1238" t="str">
            <v>100.40.50.001-6000.01</v>
          </cell>
          <cell r="B1238" t="str">
            <v>100</v>
          </cell>
          <cell r="C1238" t="str">
            <v>40</v>
          </cell>
          <cell r="D1238" t="str">
            <v>50</v>
          </cell>
          <cell r="E1238" t="str">
            <v>001</v>
          </cell>
          <cell r="F1238" t="str">
            <v>6000.01</v>
          </cell>
          <cell r="G1238" t="str">
            <v>Professional Services General</v>
          </cell>
          <cell r="H1238">
            <v>5000</v>
          </cell>
          <cell r="I1238">
            <v>0</v>
          </cell>
          <cell r="J1238">
            <v>5000</v>
          </cell>
          <cell r="K1238">
            <v>0</v>
          </cell>
          <cell r="L1238">
            <v>0</v>
          </cell>
          <cell r="M1238">
            <v>0</v>
          </cell>
          <cell r="N1238">
            <v>5000</v>
          </cell>
          <cell r="O1238">
            <v>0</v>
          </cell>
        </row>
        <row r="1239">
          <cell r="A1239" t="str">
            <v>100.40.50.001-6000.07</v>
          </cell>
          <cell r="B1239" t="str">
            <v>100</v>
          </cell>
          <cell r="C1239" t="str">
            <v>40</v>
          </cell>
          <cell r="D1239" t="str">
            <v>50</v>
          </cell>
          <cell r="E1239" t="str">
            <v>001</v>
          </cell>
          <cell r="F1239" t="str">
            <v>6000.07</v>
          </cell>
          <cell r="G1239" t="str">
            <v>Professional Services Weed Abatement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 t="str">
            <v>+++</v>
          </cell>
        </row>
        <row r="1240">
          <cell r="A1240" t="str">
            <v>100.40.50.001-6000.12</v>
          </cell>
          <cell r="B1240" t="str">
            <v>100</v>
          </cell>
          <cell r="C1240" t="str">
            <v>40</v>
          </cell>
          <cell r="D1240" t="str">
            <v>50</v>
          </cell>
          <cell r="E1240" t="str">
            <v>001</v>
          </cell>
          <cell r="F1240" t="str">
            <v>6000.12</v>
          </cell>
          <cell r="G1240" t="str">
            <v>Professional Services Contract Services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 t="str">
            <v>+++</v>
          </cell>
        </row>
        <row r="1241">
          <cell r="A1241" t="str">
            <v>100.40.50.001-6100.01</v>
          </cell>
          <cell r="B1241" t="str">
            <v>100</v>
          </cell>
          <cell r="C1241" t="str">
            <v>40</v>
          </cell>
          <cell r="D1241" t="str">
            <v>50</v>
          </cell>
          <cell r="E1241" t="str">
            <v>001</v>
          </cell>
          <cell r="F1241" t="str">
            <v>6100.01</v>
          </cell>
          <cell r="G1241" t="str">
            <v>Utilities Electric</v>
          </cell>
          <cell r="H1241">
            <v>39000</v>
          </cell>
          <cell r="I1241">
            <v>0</v>
          </cell>
          <cell r="J1241">
            <v>39000</v>
          </cell>
          <cell r="K1241">
            <v>0</v>
          </cell>
          <cell r="L1241">
            <v>0</v>
          </cell>
          <cell r="M1241">
            <v>9567.7900000000009</v>
          </cell>
          <cell r="N1241">
            <v>29432.21</v>
          </cell>
          <cell r="O1241">
            <v>0.25</v>
          </cell>
        </row>
        <row r="1242">
          <cell r="A1242" t="str">
            <v>100.40.50.001-6100.02</v>
          </cell>
          <cell r="B1242" t="str">
            <v>100</v>
          </cell>
          <cell r="C1242" t="str">
            <v>40</v>
          </cell>
          <cell r="D1242" t="str">
            <v>50</v>
          </cell>
          <cell r="E1242" t="str">
            <v>001</v>
          </cell>
          <cell r="F1242" t="str">
            <v>6100.02</v>
          </cell>
          <cell r="G1242" t="str">
            <v>Utilities Telephone</v>
          </cell>
          <cell r="H1242">
            <v>4000</v>
          </cell>
          <cell r="I1242">
            <v>0</v>
          </cell>
          <cell r="J1242">
            <v>4000</v>
          </cell>
          <cell r="K1242">
            <v>0</v>
          </cell>
          <cell r="L1242">
            <v>0</v>
          </cell>
          <cell r="M1242">
            <v>819</v>
          </cell>
          <cell r="N1242">
            <v>3181</v>
          </cell>
          <cell r="O1242">
            <v>0.2</v>
          </cell>
        </row>
        <row r="1243">
          <cell r="A1243" t="str">
            <v>100.40.50.001-6100.03</v>
          </cell>
          <cell r="B1243" t="str">
            <v>100</v>
          </cell>
          <cell r="C1243" t="str">
            <v>40</v>
          </cell>
          <cell r="D1243" t="str">
            <v>50</v>
          </cell>
          <cell r="E1243" t="str">
            <v>001</v>
          </cell>
          <cell r="F1243" t="str">
            <v>6100.03</v>
          </cell>
          <cell r="G1243" t="str">
            <v>Utilities Data Transmission / ISP</v>
          </cell>
          <cell r="H1243">
            <v>2500</v>
          </cell>
          <cell r="I1243">
            <v>0</v>
          </cell>
          <cell r="J1243">
            <v>2500</v>
          </cell>
          <cell r="K1243">
            <v>0</v>
          </cell>
          <cell r="L1243">
            <v>0</v>
          </cell>
          <cell r="M1243">
            <v>304.08</v>
          </cell>
          <cell r="N1243">
            <v>2195.92</v>
          </cell>
          <cell r="O1243">
            <v>0.12</v>
          </cell>
        </row>
        <row r="1244">
          <cell r="A1244" t="str">
            <v>100.40.50.001-6200.01</v>
          </cell>
          <cell r="B1244" t="str">
            <v>100</v>
          </cell>
          <cell r="C1244" t="str">
            <v>40</v>
          </cell>
          <cell r="D1244" t="str">
            <v>50</v>
          </cell>
          <cell r="E1244" t="str">
            <v>001</v>
          </cell>
          <cell r="F1244" t="str">
            <v>6200.01</v>
          </cell>
          <cell r="G1244" t="str">
            <v>Supplies Office</v>
          </cell>
          <cell r="H1244">
            <v>3300</v>
          </cell>
          <cell r="I1244">
            <v>0</v>
          </cell>
          <cell r="J1244">
            <v>3300</v>
          </cell>
          <cell r="K1244">
            <v>0</v>
          </cell>
          <cell r="L1244">
            <v>0</v>
          </cell>
          <cell r="M1244">
            <v>875.55</v>
          </cell>
          <cell r="N1244">
            <v>2424.4499999999998</v>
          </cell>
          <cell r="O1244">
            <v>0.27</v>
          </cell>
        </row>
        <row r="1245">
          <cell r="A1245" t="str">
            <v>100.40.50.001-6200.02</v>
          </cell>
          <cell r="B1245" t="str">
            <v>100</v>
          </cell>
          <cell r="C1245" t="str">
            <v>40</v>
          </cell>
          <cell r="D1245" t="str">
            <v>50</v>
          </cell>
          <cell r="E1245" t="str">
            <v>001</v>
          </cell>
          <cell r="F1245" t="str">
            <v>6200.02</v>
          </cell>
          <cell r="G1245" t="str">
            <v>Supplies Special Department</v>
          </cell>
          <cell r="H1245">
            <v>5000</v>
          </cell>
          <cell r="I1245">
            <v>0</v>
          </cell>
          <cell r="J1245">
            <v>5000</v>
          </cell>
          <cell r="K1245">
            <v>0</v>
          </cell>
          <cell r="L1245">
            <v>0</v>
          </cell>
          <cell r="M1245">
            <v>485.76</v>
          </cell>
          <cell r="N1245">
            <v>4514.24</v>
          </cell>
          <cell r="O1245">
            <v>0.1</v>
          </cell>
        </row>
        <row r="1246">
          <cell r="A1246" t="str">
            <v>100.40.50.001-6200.03</v>
          </cell>
          <cell r="B1246" t="str">
            <v>100</v>
          </cell>
          <cell r="C1246" t="str">
            <v>40</v>
          </cell>
          <cell r="D1246" t="str">
            <v>50</v>
          </cell>
          <cell r="E1246" t="str">
            <v>001</v>
          </cell>
          <cell r="F1246" t="str">
            <v>6200.03</v>
          </cell>
          <cell r="G1246" t="str">
            <v>Supplies Copier Maintenance &amp; Supplies</v>
          </cell>
          <cell r="H1246">
            <v>10000</v>
          </cell>
          <cell r="I1246">
            <v>0</v>
          </cell>
          <cell r="J1246">
            <v>10000</v>
          </cell>
          <cell r="K1246">
            <v>0</v>
          </cell>
          <cell r="L1246">
            <v>0</v>
          </cell>
          <cell r="M1246">
            <v>1422.46</v>
          </cell>
          <cell r="N1246">
            <v>8577.5400000000009</v>
          </cell>
          <cell r="O1246">
            <v>0.14000000000000001</v>
          </cell>
        </row>
        <row r="1247">
          <cell r="A1247" t="str">
            <v>100.40.50.001-6200.05</v>
          </cell>
          <cell r="B1247" t="str">
            <v>100</v>
          </cell>
          <cell r="C1247" t="str">
            <v>40</v>
          </cell>
          <cell r="D1247" t="str">
            <v>50</v>
          </cell>
          <cell r="E1247" t="str">
            <v>001</v>
          </cell>
          <cell r="F1247" t="str">
            <v>6200.05</v>
          </cell>
          <cell r="G1247" t="str">
            <v>Supplies Gasoline</v>
          </cell>
          <cell r="H1247">
            <v>5400</v>
          </cell>
          <cell r="I1247">
            <v>0</v>
          </cell>
          <cell r="J1247">
            <v>5400</v>
          </cell>
          <cell r="K1247">
            <v>0</v>
          </cell>
          <cell r="L1247">
            <v>0</v>
          </cell>
          <cell r="M1247">
            <v>0</v>
          </cell>
          <cell r="N1247">
            <v>5400</v>
          </cell>
          <cell r="O1247">
            <v>0</v>
          </cell>
        </row>
        <row r="1248">
          <cell r="A1248" t="str">
            <v>100.40.50.001-6200.09</v>
          </cell>
          <cell r="B1248" t="str">
            <v>100</v>
          </cell>
          <cell r="C1248" t="str">
            <v>40</v>
          </cell>
          <cell r="D1248" t="str">
            <v>50</v>
          </cell>
          <cell r="E1248" t="str">
            <v>001</v>
          </cell>
          <cell r="F1248" t="str">
            <v>6200.09</v>
          </cell>
          <cell r="G1248" t="str">
            <v>Supplies Data Processing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 t="str">
            <v>+++</v>
          </cell>
        </row>
        <row r="1249">
          <cell r="A1249" t="str">
            <v>100.40.50.001-6300.01</v>
          </cell>
          <cell r="B1249" t="str">
            <v>100</v>
          </cell>
          <cell r="C1249" t="str">
            <v>40</v>
          </cell>
          <cell r="D1249" t="str">
            <v>50</v>
          </cell>
          <cell r="E1249" t="str">
            <v>001</v>
          </cell>
          <cell r="F1249" t="str">
            <v>6300.01</v>
          </cell>
          <cell r="G1249" t="str">
            <v>Dues &amp; Subscriptions Memberships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 t="str">
            <v>+++</v>
          </cell>
        </row>
        <row r="1250">
          <cell r="A1250" t="str">
            <v>100.40.50.001-6300.02</v>
          </cell>
          <cell r="B1250" t="str">
            <v>100</v>
          </cell>
          <cell r="C1250" t="str">
            <v>40</v>
          </cell>
          <cell r="D1250" t="str">
            <v>50</v>
          </cell>
          <cell r="E1250" t="str">
            <v>001</v>
          </cell>
          <cell r="F1250" t="str">
            <v>6300.02</v>
          </cell>
          <cell r="G1250" t="str">
            <v>Dues &amp; Subscriptions Publications</v>
          </cell>
          <cell r="H1250">
            <v>1500</v>
          </cell>
          <cell r="I1250">
            <v>0</v>
          </cell>
          <cell r="J1250">
            <v>1500</v>
          </cell>
          <cell r="K1250">
            <v>0</v>
          </cell>
          <cell r="L1250">
            <v>0</v>
          </cell>
          <cell r="M1250">
            <v>116</v>
          </cell>
          <cell r="N1250">
            <v>1384</v>
          </cell>
          <cell r="O1250">
            <v>0.08</v>
          </cell>
        </row>
        <row r="1251">
          <cell r="A1251" t="str">
            <v>100.40.50.001-6350.02</v>
          </cell>
          <cell r="B1251" t="str">
            <v>100</v>
          </cell>
          <cell r="C1251" t="str">
            <v>40</v>
          </cell>
          <cell r="D1251" t="str">
            <v>50</v>
          </cell>
          <cell r="E1251" t="str">
            <v>001</v>
          </cell>
          <cell r="F1251" t="str">
            <v>6350.02</v>
          </cell>
          <cell r="G1251" t="str">
            <v>Maintenance Agreements &amp; Licenses Hardware Maintenance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 t="str">
            <v>+++</v>
          </cell>
        </row>
        <row r="1252">
          <cell r="A1252" t="str">
            <v>100.40.50.001-6350.03</v>
          </cell>
          <cell r="B1252" t="str">
            <v>100</v>
          </cell>
          <cell r="C1252" t="str">
            <v>40</v>
          </cell>
          <cell r="D1252" t="str">
            <v>50</v>
          </cell>
          <cell r="E1252" t="str">
            <v>001</v>
          </cell>
          <cell r="F1252" t="str">
            <v>6350.03</v>
          </cell>
          <cell r="G1252" t="str">
            <v>Maintenance Agreements &amp; Licenses Maintenance Agreements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 t="str">
            <v>+++</v>
          </cell>
        </row>
        <row r="1253">
          <cell r="A1253" t="str">
            <v>100.40.50.001-6400.02</v>
          </cell>
          <cell r="B1253" t="str">
            <v>100</v>
          </cell>
          <cell r="C1253" t="str">
            <v>40</v>
          </cell>
          <cell r="D1253" t="str">
            <v>50</v>
          </cell>
          <cell r="E1253" t="str">
            <v>001</v>
          </cell>
          <cell r="F1253" t="str">
            <v>6400.02</v>
          </cell>
          <cell r="G1253" t="str">
            <v>Repairs &amp; Maintenance Minor Equipment/Other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 t="str">
            <v>+++</v>
          </cell>
        </row>
        <row r="1254">
          <cell r="A1254" t="str">
            <v>100.40.50.001-6400.05</v>
          </cell>
          <cell r="B1254" t="str">
            <v>100</v>
          </cell>
          <cell r="C1254" t="str">
            <v>40</v>
          </cell>
          <cell r="D1254" t="str">
            <v>50</v>
          </cell>
          <cell r="E1254" t="str">
            <v>001</v>
          </cell>
          <cell r="F1254" t="str">
            <v>6400.05</v>
          </cell>
          <cell r="G1254" t="str">
            <v>Repairs &amp; Maintenance Vehicle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 t="str">
            <v>+++</v>
          </cell>
        </row>
        <row r="1255">
          <cell r="A1255" t="str">
            <v>100.40.50.001-6400.07</v>
          </cell>
          <cell r="B1255" t="str">
            <v>100</v>
          </cell>
          <cell r="C1255" t="str">
            <v>40</v>
          </cell>
          <cell r="D1255" t="str">
            <v>50</v>
          </cell>
          <cell r="E1255" t="str">
            <v>001</v>
          </cell>
          <cell r="F1255" t="str">
            <v>6400.07</v>
          </cell>
          <cell r="G1255" t="str">
            <v>Repairs &amp; Maintenance Radio Communication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 t="str">
            <v>+++</v>
          </cell>
        </row>
        <row r="1256">
          <cell r="A1256" t="str">
            <v>100.40.50.001-6500.04</v>
          </cell>
          <cell r="B1256" t="str">
            <v>100</v>
          </cell>
          <cell r="C1256" t="str">
            <v>40</v>
          </cell>
          <cell r="D1256" t="str">
            <v>50</v>
          </cell>
          <cell r="E1256" t="str">
            <v>001</v>
          </cell>
          <cell r="F1256" t="str">
            <v>6500.04</v>
          </cell>
          <cell r="G1256" t="str">
            <v>Claims &amp; Insurance Insurance Premiums</v>
          </cell>
          <cell r="H1256">
            <v>6030</v>
          </cell>
          <cell r="I1256">
            <v>0</v>
          </cell>
          <cell r="J1256">
            <v>6030</v>
          </cell>
          <cell r="K1256">
            <v>0</v>
          </cell>
          <cell r="L1256">
            <v>0</v>
          </cell>
          <cell r="M1256">
            <v>0</v>
          </cell>
          <cell r="N1256">
            <v>6030</v>
          </cell>
          <cell r="O1256">
            <v>0</v>
          </cell>
        </row>
        <row r="1257">
          <cell r="A1257" t="str">
            <v>100.40.50.001-6600.01</v>
          </cell>
          <cell r="B1257" t="str">
            <v>100</v>
          </cell>
          <cell r="C1257" t="str">
            <v>40</v>
          </cell>
          <cell r="D1257" t="str">
            <v>50</v>
          </cell>
          <cell r="E1257" t="str">
            <v>001</v>
          </cell>
          <cell r="F1257" t="str">
            <v>6600.01</v>
          </cell>
          <cell r="G1257" t="str">
            <v>Administrative Expenses Meetings</v>
          </cell>
          <cell r="H1257">
            <v>500</v>
          </cell>
          <cell r="I1257">
            <v>0</v>
          </cell>
          <cell r="J1257">
            <v>500</v>
          </cell>
          <cell r="K1257">
            <v>0</v>
          </cell>
          <cell r="L1257">
            <v>0</v>
          </cell>
          <cell r="M1257">
            <v>219.77</v>
          </cell>
          <cell r="N1257">
            <v>280.23</v>
          </cell>
          <cell r="O1257">
            <v>0.44</v>
          </cell>
        </row>
        <row r="1258">
          <cell r="A1258" t="str">
            <v>100.40.50.001-6600.03</v>
          </cell>
          <cell r="B1258" t="str">
            <v>100</v>
          </cell>
          <cell r="C1258" t="str">
            <v>40</v>
          </cell>
          <cell r="D1258" t="str">
            <v>50</v>
          </cell>
          <cell r="E1258" t="str">
            <v>001</v>
          </cell>
          <cell r="F1258" t="str">
            <v>6600.03</v>
          </cell>
          <cell r="G1258" t="str">
            <v>Administrative Expenses Mileage Reimbursement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 t="str">
            <v>+++</v>
          </cell>
        </row>
        <row r="1259">
          <cell r="A1259" t="str">
            <v>100.40.50.001-6600.04</v>
          </cell>
          <cell r="B1259" t="str">
            <v>100</v>
          </cell>
          <cell r="C1259" t="str">
            <v>40</v>
          </cell>
          <cell r="D1259" t="str">
            <v>50</v>
          </cell>
          <cell r="E1259" t="str">
            <v>001</v>
          </cell>
          <cell r="F1259" t="str">
            <v>6600.04</v>
          </cell>
          <cell r="G1259" t="str">
            <v>Administrative Expenses Training/Conferences</v>
          </cell>
          <cell r="H1259">
            <v>4000</v>
          </cell>
          <cell r="I1259">
            <v>0</v>
          </cell>
          <cell r="J1259">
            <v>4000</v>
          </cell>
          <cell r="K1259">
            <v>0</v>
          </cell>
          <cell r="L1259">
            <v>0</v>
          </cell>
          <cell r="M1259">
            <v>0</v>
          </cell>
          <cell r="N1259">
            <v>4000</v>
          </cell>
          <cell r="O1259">
            <v>0</v>
          </cell>
        </row>
        <row r="1260">
          <cell r="A1260" t="str">
            <v>100.40.50.001-6600.07</v>
          </cell>
          <cell r="B1260" t="str">
            <v>100</v>
          </cell>
          <cell r="C1260" t="str">
            <v>40</v>
          </cell>
          <cell r="D1260" t="str">
            <v>50</v>
          </cell>
          <cell r="E1260" t="str">
            <v>001</v>
          </cell>
          <cell r="F1260" t="str">
            <v>6600.07</v>
          </cell>
          <cell r="G1260" t="str">
            <v>Administrative Expenses Employee Recruitment</v>
          </cell>
          <cell r="H1260">
            <v>500</v>
          </cell>
          <cell r="I1260">
            <v>0</v>
          </cell>
          <cell r="J1260">
            <v>500</v>
          </cell>
          <cell r="K1260">
            <v>0</v>
          </cell>
          <cell r="L1260">
            <v>0</v>
          </cell>
          <cell r="M1260">
            <v>90</v>
          </cell>
          <cell r="N1260">
            <v>410</v>
          </cell>
          <cell r="O1260">
            <v>0.18</v>
          </cell>
        </row>
        <row r="1261">
          <cell r="A1261" t="str">
            <v>100.40.50.001-6600.23</v>
          </cell>
          <cell r="B1261" t="str">
            <v>100</v>
          </cell>
          <cell r="C1261" t="str">
            <v>40</v>
          </cell>
          <cell r="D1261" t="str">
            <v>50</v>
          </cell>
          <cell r="E1261" t="str">
            <v>001</v>
          </cell>
          <cell r="F1261" t="str">
            <v>6600.23</v>
          </cell>
          <cell r="G1261" t="str">
            <v>Administrative Expenses Public Education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 t="str">
            <v>+++</v>
          </cell>
        </row>
        <row r="1262">
          <cell r="A1262" t="str">
            <v>100.40.50.001-7000.03</v>
          </cell>
          <cell r="B1262" t="str">
            <v>100</v>
          </cell>
          <cell r="C1262" t="str">
            <v>40</v>
          </cell>
          <cell r="D1262" t="str">
            <v>50</v>
          </cell>
          <cell r="E1262" t="str">
            <v>001</v>
          </cell>
          <cell r="F1262" t="str">
            <v>7000.03</v>
          </cell>
          <cell r="G1262" t="str">
            <v>Capital Outlay Operations Equip-Minor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 t="str">
            <v>+++</v>
          </cell>
        </row>
        <row r="1263">
          <cell r="A1263" t="str">
            <v>100.40.50.001-7000.99</v>
          </cell>
          <cell r="B1263" t="str">
            <v>100</v>
          </cell>
          <cell r="C1263" t="str">
            <v>40</v>
          </cell>
          <cell r="D1263" t="str">
            <v>50</v>
          </cell>
          <cell r="E1263" t="str">
            <v>001</v>
          </cell>
          <cell r="F1263" t="str">
            <v>7000.99</v>
          </cell>
          <cell r="G1263" t="str">
            <v>Capital Outlay General</v>
          </cell>
          <cell r="H1263">
            <v>33980</v>
          </cell>
          <cell r="I1263">
            <v>0</v>
          </cell>
          <cell r="J1263">
            <v>33980</v>
          </cell>
          <cell r="K1263">
            <v>0</v>
          </cell>
          <cell r="L1263">
            <v>0</v>
          </cell>
          <cell r="M1263">
            <v>0</v>
          </cell>
          <cell r="N1263">
            <v>33980</v>
          </cell>
          <cell r="O1263">
            <v>0</v>
          </cell>
        </row>
        <row r="1264">
          <cell r="A1264" t="str">
            <v>100.40.50.400-5000.01</v>
          </cell>
          <cell r="B1264" t="str">
            <v>100</v>
          </cell>
          <cell r="C1264" t="str">
            <v>40</v>
          </cell>
          <cell r="D1264" t="str">
            <v>50</v>
          </cell>
          <cell r="E1264" t="str">
            <v>400</v>
          </cell>
          <cell r="F1264" t="str">
            <v>5000.01</v>
          </cell>
          <cell r="G1264" t="str">
            <v>Salaries Regular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 t="str">
            <v>+++</v>
          </cell>
        </row>
        <row r="1265">
          <cell r="A1265" t="str">
            <v>100.40.50.400-5000.03</v>
          </cell>
          <cell r="B1265" t="str">
            <v>100</v>
          </cell>
          <cell r="C1265" t="str">
            <v>40</v>
          </cell>
          <cell r="D1265" t="str">
            <v>50</v>
          </cell>
          <cell r="E1265" t="str">
            <v>400</v>
          </cell>
          <cell r="F1265" t="str">
            <v>5000.03</v>
          </cell>
          <cell r="G1265" t="str">
            <v>Salaries Overtime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 t="str">
            <v>+++</v>
          </cell>
        </row>
        <row r="1266">
          <cell r="A1266" t="str">
            <v>100.40.50.400-5000.06</v>
          </cell>
          <cell r="B1266" t="str">
            <v>100</v>
          </cell>
          <cell r="C1266" t="str">
            <v>40</v>
          </cell>
          <cell r="D1266" t="str">
            <v>50</v>
          </cell>
          <cell r="E1266" t="str">
            <v>400</v>
          </cell>
          <cell r="F1266" t="str">
            <v>5000.06</v>
          </cell>
          <cell r="G1266" t="str">
            <v>Salaries Out of Class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 t="str">
            <v>+++</v>
          </cell>
        </row>
        <row r="1267">
          <cell r="A1267" t="str">
            <v>100.40.50.400-5000.08</v>
          </cell>
          <cell r="B1267" t="str">
            <v>100</v>
          </cell>
          <cell r="C1267" t="str">
            <v>40</v>
          </cell>
          <cell r="D1267" t="str">
            <v>50</v>
          </cell>
          <cell r="E1267" t="str">
            <v>400</v>
          </cell>
          <cell r="F1267" t="str">
            <v>5000.08</v>
          </cell>
          <cell r="G1267" t="str">
            <v>Salaries Longevity Pay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 t="str">
            <v>+++</v>
          </cell>
        </row>
        <row r="1268">
          <cell r="A1268" t="str">
            <v>100.40.50.400-5000.10</v>
          </cell>
          <cell r="B1268" t="str">
            <v>100</v>
          </cell>
          <cell r="C1268" t="str">
            <v>40</v>
          </cell>
          <cell r="D1268" t="str">
            <v>50</v>
          </cell>
          <cell r="E1268" t="str">
            <v>400</v>
          </cell>
          <cell r="F1268" t="str">
            <v>5000.10</v>
          </cell>
          <cell r="G1268" t="str">
            <v>Salaries Furloughs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 t="str">
            <v>+++</v>
          </cell>
        </row>
        <row r="1269">
          <cell r="A1269" t="str">
            <v>100.40.50.400-5000.11</v>
          </cell>
          <cell r="B1269" t="str">
            <v>100</v>
          </cell>
          <cell r="C1269" t="str">
            <v>40</v>
          </cell>
          <cell r="D1269" t="str">
            <v>50</v>
          </cell>
          <cell r="E1269" t="str">
            <v>400</v>
          </cell>
          <cell r="F1269" t="str">
            <v>5000.11</v>
          </cell>
          <cell r="G1269" t="str">
            <v>Salaries Worker's Comp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 t="str">
            <v>+++</v>
          </cell>
        </row>
        <row r="1270">
          <cell r="A1270" t="str">
            <v>100.40.50.400-5000.12</v>
          </cell>
          <cell r="B1270" t="str">
            <v>100</v>
          </cell>
          <cell r="C1270" t="str">
            <v>40</v>
          </cell>
          <cell r="D1270" t="str">
            <v>50</v>
          </cell>
          <cell r="E1270" t="str">
            <v>400</v>
          </cell>
          <cell r="F1270" t="str">
            <v>5000.12</v>
          </cell>
          <cell r="G1270" t="str">
            <v>Salaries Compensated Absences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 t="str">
            <v>+++</v>
          </cell>
        </row>
        <row r="1271">
          <cell r="A1271" t="str">
            <v>100.40.50.400-5000.99</v>
          </cell>
          <cell r="B1271" t="str">
            <v>100</v>
          </cell>
          <cell r="C1271" t="str">
            <v>40</v>
          </cell>
          <cell r="D1271" t="str">
            <v>50</v>
          </cell>
          <cell r="E1271" t="str">
            <v>400</v>
          </cell>
          <cell r="F1271" t="str">
            <v>5000.99</v>
          </cell>
          <cell r="G1271" t="str">
            <v>Salaries New Personnel Requests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 t="str">
            <v>+++</v>
          </cell>
        </row>
        <row r="1272">
          <cell r="A1272" t="str">
            <v>100.40.50.400-5100.00</v>
          </cell>
          <cell r="B1272" t="str">
            <v>100</v>
          </cell>
          <cell r="C1272" t="str">
            <v>40</v>
          </cell>
          <cell r="D1272" t="str">
            <v>50</v>
          </cell>
          <cell r="E1272" t="str">
            <v>400</v>
          </cell>
          <cell r="F1272" t="str">
            <v>5100.00</v>
          </cell>
          <cell r="G1272" t="str">
            <v>Benefits PERS Pool Liability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 t="str">
            <v>+++</v>
          </cell>
        </row>
        <row r="1273">
          <cell r="A1273" t="str">
            <v>100.40.50.400-5100.01</v>
          </cell>
          <cell r="B1273" t="str">
            <v>100</v>
          </cell>
          <cell r="C1273" t="str">
            <v>40</v>
          </cell>
          <cell r="D1273" t="str">
            <v>50</v>
          </cell>
          <cell r="E1273" t="str">
            <v>400</v>
          </cell>
          <cell r="F1273" t="str">
            <v>5100.01</v>
          </cell>
          <cell r="G1273" t="str">
            <v>Benefits Retirement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 t="str">
            <v>+++</v>
          </cell>
        </row>
        <row r="1274">
          <cell r="A1274" t="str">
            <v>100.40.50.400-5100.02</v>
          </cell>
          <cell r="B1274" t="str">
            <v>100</v>
          </cell>
          <cell r="C1274" t="str">
            <v>40</v>
          </cell>
          <cell r="D1274" t="str">
            <v>50</v>
          </cell>
          <cell r="E1274" t="str">
            <v>400</v>
          </cell>
          <cell r="F1274" t="str">
            <v>5100.02</v>
          </cell>
          <cell r="G1274" t="str">
            <v>Benefits Health Insurance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 t="str">
            <v>+++</v>
          </cell>
        </row>
        <row r="1275">
          <cell r="A1275" t="str">
            <v>100.40.50.400-5100.03</v>
          </cell>
          <cell r="B1275" t="str">
            <v>100</v>
          </cell>
          <cell r="C1275" t="str">
            <v>40</v>
          </cell>
          <cell r="D1275" t="str">
            <v>50</v>
          </cell>
          <cell r="E1275" t="str">
            <v>400</v>
          </cell>
          <cell r="F1275" t="str">
            <v>5100.03</v>
          </cell>
          <cell r="G1275" t="str">
            <v>Benefits Dental Insurance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 t="str">
            <v>+++</v>
          </cell>
        </row>
        <row r="1276">
          <cell r="A1276" t="str">
            <v>100.40.50.400-5100.04</v>
          </cell>
          <cell r="B1276" t="str">
            <v>100</v>
          </cell>
          <cell r="C1276" t="str">
            <v>40</v>
          </cell>
          <cell r="D1276" t="str">
            <v>50</v>
          </cell>
          <cell r="E1276" t="str">
            <v>400</v>
          </cell>
          <cell r="F1276" t="str">
            <v>5100.04</v>
          </cell>
          <cell r="G1276" t="str">
            <v>Benefits Vision Insurance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 t="str">
            <v>+++</v>
          </cell>
        </row>
        <row r="1277">
          <cell r="A1277" t="str">
            <v>100.40.50.400-5100.05</v>
          </cell>
          <cell r="B1277" t="str">
            <v>100</v>
          </cell>
          <cell r="C1277" t="str">
            <v>40</v>
          </cell>
          <cell r="D1277" t="str">
            <v>50</v>
          </cell>
          <cell r="E1277" t="str">
            <v>400</v>
          </cell>
          <cell r="F1277" t="str">
            <v>5100.05</v>
          </cell>
          <cell r="G1277" t="str">
            <v>Benefits Life Insurance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 t="str">
            <v>+++</v>
          </cell>
        </row>
        <row r="1278">
          <cell r="A1278" t="str">
            <v>100.40.50.400-5100.06</v>
          </cell>
          <cell r="B1278" t="str">
            <v>100</v>
          </cell>
          <cell r="C1278" t="str">
            <v>40</v>
          </cell>
          <cell r="D1278" t="str">
            <v>50</v>
          </cell>
          <cell r="E1278" t="str">
            <v>400</v>
          </cell>
          <cell r="F1278" t="str">
            <v>5100.06</v>
          </cell>
          <cell r="G1278" t="str">
            <v>Benefits Worker's Comp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  <cell r="O1278" t="str">
            <v>+++</v>
          </cell>
        </row>
        <row r="1279">
          <cell r="A1279" t="str">
            <v>100.40.50.400-5100.07</v>
          </cell>
          <cell r="B1279" t="str">
            <v>100</v>
          </cell>
          <cell r="C1279" t="str">
            <v>40</v>
          </cell>
          <cell r="D1279" t="str">
            <v>50</v>
          </cell>
          <cell r="E1279" t="str">
            <v>400</v>
          </cell>
          <cell r="F1279" t="str">
            <v>5100.07</v>
          </cell>
          <cell r="G1279" t="str">
            <v>Benefits Long Term Disability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 t="str">
            <v>+++</v>
          </cell>
        </row>
        <row r="1280">
          <cell r="A1280" t="str">
            <v>100.40.50.400-5100.08</v>
          </cell>
          <cell r="B1280" t="str">
            <v>100</v>
          </cell>
          <cell r="C1280" t="str">
            <v>40</v>
          </cell>
          <cell r="D1280" t="str">
            <v>50</v>
          </cell>
          <cell r="E1280" t="str">
            <v>400</v>
          </cell>
          <cell r="F1280" t="str">
            <v>5100.08</v>
          </cell>
          <cell r="G1280" t="str">
            <v>Benefits Deferred Compensation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 t="str">
            <v>+++</v>
          </cell>
        </row>
        <row r="1281">
          <cell r="A1281" t="str">
            <v>100.40.50.400-5100.11</v>
          </cell>
          <cell r="B1281" t="str">
            <v>100</v>
          </cell>
          <cell r="C1281" t="str">
            <v>40</v>
          </cell>
          <cell r="D1281" t="str">
            <v>50</v>
          </cell>
          <cell r="E1281" t="str">
            <v>400</v>
          </cell>
          <cell r="F1281" t="str">
            <v>5100.11</v>
          </cell>
          <cell r="G1281" t="str">
            <v>Benefits Medicare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 t="str">
            <v>+++</v>
          </cell>
        </row>
        <row r="1282">
          <cell r="A1282" t="str">
            <v>100.40.50.400-5100.17</v>
          </cell>
          <cell r="B1282" t="str">
            <v>100</v>
          </cell>
          <cell r="C1282" t="str">
            <v>40</v>
          </cell>
          <cell r="D1282" t="str">
            <v>50</v>
          </cell>
          <cell r="E1282" t="str">
            <v>400</v>
          </cell>
          <cell r="F1282" t="str">
            <v>5100.17</v>
          </cell>
          <cell r="G1282" t="str">
            <v>Benefits Other Post Employment Benefits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 t="str">
            <v>+++</v>
          </cell>
        </row>
        <row r="1283">
          <cell r="A1283" t="str">
            <v>100.40.50.400-6000.01</v>
          </cell>
          <cell r="B1283" t="str">
            <v>100</v>
          </cell>
          <cell r="C1283" t="str">
            <v>40</v>
          </cell>
          <cell r="D1283" t="str">
            <v>50</v>
          </cell>
          <cell r="E1283" t="str">
            <v>400</v>
          </cell>
          <cell r="F1283" t="str">
            <v>6000.01</v>
          </cell>
          <cell r="G1283" t="str">
            <v>Professional Services General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 t="str">
            <v>+++</v>
          </cell>
        </row>
        <row r="1284">
          <cell r="A1284" t="str">
            <v>100.40.50.400-6500.04</v>
          </cell>
          <cell r="B1284" t="str">
            <v>100</v>
          </cell>
          <cell r="C1284" t="str">
            <v>40</v>
          </cell>
          <cell r="D1284" t="str">
            <v>50</v>
          </cell>
          <cell r="E1284" t="str">
            <v>400</v>
          </cell>
          <cell r="F1284" t="str">
            <v>6500.04</v>
          </cell>
          <cell r="G1284" t="str">
            <v>Claims &amp; Insurance Insurance Premiums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 t="str">
            <v>+++</v>
          </cell>
        </row>
        <row r="1285">
          <cell r="A1285" t="str">
            <v>100.40.55.001-5000.01</v>
          </cell>
          <cell r="B1285" t="str">
            <v>100</v>
          </cell>
          <cell r="C1285" t="str">
            <v>40</v>
          </cell>
          <cell r="D1285" t="str">
            <v>55</v>
          </cell>
          <cell r="E1285" t="str">
            <v>001</v>
          </cell>
          <cell r="F1285" t="str">
            <v>5000.01</v>
          </cell>
          <cell r="G1285" t="str">
            <v>Salaries Regular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 t="str">
            <v>+++</v>
          </cell>
        </row>
        <row r="1286">
          <cell r="A1286" t="str">
            <v>100.40.55.001-5000.06</v>
          </cell>
          <cell r="B1286" t="str">
            <v>100</v>
          </cell>
          <cell r="C1286" t="str">
            <v>40</v>
          </cell>
          <cell r="D1286" t="str">
            <v>55</v>
          </cell>
          <cell r="E1286" t="str">
            <v>001</v>
          </cell>
          <cell r="F1286" t="str">
            <v>5000.06</v>
          </cell>
          <cell r="G1286" t="str">
            <v>Salaries Out of Class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 t="str">
            <v>+++</v>
          </cell>
        </row>
        <row r="1287">
          <cell r="A1287" t="str">
            <v>100.40.55.001-5000.07</v>
          </cell>
          <cell r="B1287" t="str">
            <v>100</v>
          </cell>
          <cell r="C1287" t="str">
            <v>40</v>
          </cell>
          <cell r="D1287" t="str">
            <v>55</v>
          </cell>
          <cell r="E1287" t="str">
            <v>001</v>
          </cell>
          <cell r="F1287" t="str">
            <v>5000.07</v>
          </cell>
          <cell r="G1287" t="str">
            <v>Salaries Admin Leave Pay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 t="str">
            <v>+++</v>
          </cell>
        </row>
        <row r="1288">
          <cell r="A1288" t="str">
            <v>100.40.55.001-5000.08</v>
          </cell>
          <cell r="B1288" t="str">
            <v>100</v>
          </cell>
          <cell r="C1288" t="str">
            <v>40</v>
          </cell>
          <cell r="D1288" t="str">
            <v>55</v>
          </cell>
          <cell r="E1288" t="str">
            <v>001</v>
          </cell>
          <cell r="F1288" t="str">
            <v>5000.08</v>
          </cell>
          <cell r="G1288" t="str">
            <v>Salaries Longevity Pay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 t="str">
            <v>+++</v>
          </cell>
        </row>
        <row r="1289">
          <cell r="A1289" t="str">
            <v>100.40.55.001-5000.10</v>
          </cell>
          <cell r="B1289" t="str">
            <v>100</v>
          </cell>
          <cell r="C1289" t="str">
            <v>40</v>
          </cell>
          <cell r="D1289" t="str">
            <v>55</v>
          </cell>
          <cell r="E1289" t="str">
            <v>001</v>
          </cell>
          <cell r="F1289" t="str">
            <v>5000.10</v>
          </cell>
          <cell r="G1289" t="str">
            <v>Salaries Furloughs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 t="str">
            <v>+++</v>
          </cell>
        </row>
        <row r="1290">
          <cell r="A1290" t="str">
            <v>100.40.55.001-5000.11</v>
          </cell>
          <cell r="B1290" t="str">
            <v>100</v>
          </cell>
          <cell r="C1290" t="str">
            <v>40</v>
          </cell>
          <cell r="D1290" t="str">
            <v>55</v>
          </cell>
          <cell r="E1290" t="str">
            <v>001</v>
          </cell>
          <cell r="F1290" t="str">
            <v>5000.11</v>
          </cell>
          <cell r="G1290" t="str">
            <v>Salaries Worker's Comp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 t="str">
            <v>+++</v>
          </cell>
        </row>
        <row r="1291">
          <cell r="A1291" t="str">
            <v>100.40.55.001-5000.12</v>
          </cell>
          <cell r="B1291" t="str">
            <v>100</v>
          </cell>
          <cell r="C1291" t="str">
            <v>40</v>
          </cell>
          <cell r="D1291" t="str">
            <v>55</v>
          </cell>
          <cell r="E1291" t="str">
            <v>001</v>
          </cell>
          <cell r="F1291" t="str">
            <v>5000.12</v>
          </cell>
          <cell r="G1291" t="str">
            <v>Salaries Compensated Absences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 t="str">
            <v>+++</v>
          </cell>
        </row>
        <row r="1292">
          <cell r="A1292" t="str">
            <v>100.40.55.001-5100.00</v>
          </cell>
          <cell r="B1292" t="str">
            <v>100</v>
          </cell>
          <cell r="C1292" t="str">
            <v>40</v>
          </cell>
          <cell r="D1292" t="str">
            <v>55</v>
          </cell>
          <cell r="E1292" t="str">
            <v>001</v>
          </cell>
          <cell r="F1292" t="str">
            <v>5100.00</v>
          </cell>
          <cell r="G1292" t="str">
            <v>Benefits PERS Pool Liability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 t="str">
            <v>+++</v>
          </cell>
        </row>
        <row r="1293">
          <cell r="A1293" t="str">
            <v>100.40.55.001-5100.01</v>
          </cell>
          <cell r="B1293" t="str">
            <v>100</v>
          </cell>
          <cell r="C1293" t="str">
            <v>40</v>
          </cell>
          <cell r="D1293" t="str">
            <v>55</v>
          </cell>
          <cell r="E1293" t="str">
            <v>001</v>
          </cell>
          <cell r="F1293" t="str">
            <v>5100.01</v>
          </cell>
          <cell r="G1293" t="str">
            <v>Benefits Retirement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 t="str">
            <v>+++</v>
          </cell>
        </row>
        <row r="1294">
          <cell r="A1294" t="str">
            <v>100.40.55.001-5100.02</v>
          </cell>
          <cell r="B1294" t="str">
            <v>100</v>
          </cell>
          <cell r="C1294" t="str">
            <v>40</v>
          </cell>
          <cell r="D1294" t="str">
            <v>55</v>
          </cell>
          <cell r="E1294" t="str">
            <v>001</v>
          </cell>
          <cell r="F1294" t="str">
            <v>5100.02</v>
          </cell>
          <cell r="G1294" t="str">
            <v>Benefits Health Insurance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 t="str">
            <v>+++</v>
          </cell>
        </row>
        <row r="1295">
          <cell r="A1295" t="str">
            <v>100.40.55.001-5100.03</v>
          </cell>
          <cell r="B1295" t="str">
            <v>100</v>
          </cell>
          <cell r="C1295" t="str">
            <v>40</v>
          </cell>
          <cell r="D1295" t="str">
            <v>55</v>
          </cell>
          <cell r="E1295" t="str">
            <v>001</v>
          </cell>
          <cell r="F1295" t="str">
            <v>5100.03</v>
          </cell>
          <cell r="G1295" t="str">
            <v>Benefits Dental Insurance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 t="str">
            <v>+++</v>
          </cell>
        </row>
        <row r="1296">
          <cell r="A1296" t="str">
            <v>100.40.55.001-5100.04</v>
          </cell>
          <cell r="B1296" t="str">
            <v>100</v>
          </cell>
          <cell r="C1296" t="str">
            <v>40</v>
          </cell>
          <cell r="D1296" t="str">
            <v>55</v>
          </cell>
          <cell r="E1296" t="str">
            <v>001</v>
          </cell>
          <cell r="F1296" t="str">
            <v>5100.04</v>
          </cell>
          <cell r="G1296" t="str">
            <v>Benefits Vision Insurance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 t="str">
            <v>+++</v>
          </cell>
        </row>
        <row r="1297">
          <cell r="A1297" t="str">
            <v>100.40.55.001-5100.05</v>
          </cell>
          <cell r="B1297" t="str">
            <v>100</v>
          </cell>
          <cell r="C1297" t="str">
            <v>40</v>
          </cell>
          <cell r="D1297" t="str">
            <v>55</v>
          </cell>
          <cell r="E1297" t="str">
            <v>001</v>
          </cell>
          <cell r="F1297" t="str">
            <v>5100.05</v>
          </cell>
          <cell r="G1297" t="str">
            <v>Benefits Life Insurance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 t="str">
            <v>+++</v>
          </cell>
        </row>
        <row r="1298">
          <cell r="A1298" t="str">
            <v>100.40.55.001-5100.06</v>
          </cell>
          <cell r="B1298" t="str">
            <v>100</v>
          </cell>
          <cell r="C1298" t="str">
            <v>40</v>
          </cell>
          <cell r="D1298" t="str">
            <v>55</v>
          </cell>
          <cell r="E1298" t="str">
            <v>001</v>
          </cell>
          <cell r="F1298" t="str">
            <v>5100.06</v>
          </cell>
          <cell r="G1298" t="str">
            <v>Benefits Worker's Comp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 t="str">
            <v>+++</v>
          </cell>
        </row>
        <row r="1299">
          <cell r="A1299" t="str">
            <v>100.40.55.001-5100.07</v>
          </cell>
          <cell r="B1299" t="str">
            <v>100</v>
          </cell>
          <cell r="C1299" t="str">
            <v>40</v>
          </cell>
          <cell r="D1299" t="str">
            <v>55</v>
          </cell>
          <cell r="E1299" t="str">
            <v>001</v>
          </cell>
          <cell r="F1299" t="str">
            <v>5100.07</v>
          </cell>
          <cell r="G1299" t="str">
            <v>Benefits Long Term Disability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 t="str">
            <v>+++</v>
          </cell>
        </row>
        <row r="1300">
          <cell r="A1300" t="str">
            <v>100.40.55.001-5100.08</v>
          </cell>
          <cell r="B1300" t="str">
            <v>100</v>
          </cell>
          <cell r="C1300" t="str">
            <v>40</v>
          </cell>
          <cell r="D1300" t="str">
            <v>55</v>
          </cell>
          <cell r="E1300" t="str">
            <v>001</v>
          </cell>
          <cell r="F1300" t="str">
            <v>5100.08</v>
          </cell>
          <cell r="G1300" t="str">
            <v>Benefits Deferred Compensation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 t="str">
            <v>+++</v>
          </cell>
        </row>
        <row r="1301">
          <cell r="A1301" t="str">
            <v>100.40.55.001-5100.09</v>
          </cell>
          <cell r="B1301" t="str">
            <v>100</v>
          </cell>
          <cell r="C1301" t="str">
            <v>40</v>
          </cell>
          <cell r="D1301" t="str">
            <v>55</v>
          </cell>
          <cell r="E1301" t="str">
            <v>001</v>
          </cell>
          <cell r="F1301" t="str">
            <v>5100.09</v>
          </cell>
          <cell r="G1301" t="str">
            <v>Benefits Unemployment Insurance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 t="str">
            <v>+++</v>
          </cell>
        </row>
        <row r="1302">
          <cell r="A1302" t="str">
            <v>100.40.55.001-5100.11</v>
          </cell>
          <cell r="B1302" t="str">
            <v>100</v>
          </cell>
          <cell r="C1302" t="str">
            <v>40</v>
          </cell>
          <cell r="D1302" t="str">
            <v>55</v>
          </cell>
          <cell r="E1302" t="str">
            <v>001</v>
          </cell>
          <cell r="F1302" t="str">
            <v>5100.11</v>
          </cell>
          <cell r="G1302" t="str">
            <v>Benefits Medicare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 t="str">
            <v>+++</v>
          </cell>
        </row>
        <row r="1303">
          <cell r="A1303" t="str">
            <v>100.40.55.001-5100.12</v>
          </cell>
          <cell r="B1303" t="str">
            <v>100</v>
          </cell>
          <cell r="C1303" t="str">
            <v>40</v>
          </cell>
          <cell r="D1303" t="str">
            <v>55</v>
          </cell>
          <cell r="E1303" t="str">
            <v>001</v>
          </cell>
          <cell r="F1303" t="str">
            <v>5100.12</v>
          </cell>
          <cell r="G1303" t="str">
            <v>Benefits Annual Physical Exam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 t="str">
            <v>+++</v>
          </cell>
        </row>
        <row r="1304">
          <cell r="A1304" t="str">
            <v>100.40.55.001-5100.15</v>
          </cell>
          <cell r="B1304" t="str">
            <v>100</v>
          </cell>
          <cell r="C1304" t="str">
            <v>40</v>
          </cell>
          <cell r="D1304" t="str">
            <v>55</v>
          </cell>
          <cell r="E1304" t="str">
            <v>001</v>
          </cell>
          <cell r="F1304" t="str">
            <v>5100.15</v>
          </cell>
          <cell r="G1304" t="str">
            <v>Benefits Cell Phone Allowance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 t="str">
            <v>+++</v>
          </cell>
        </row>
        <row r="1305">
          <cell r="A1305" t="str">
            <v>100.40.55.001-6000.01</v>
          </cell>
          <cell r="B1305" t="str">
            <v>100</v>
          </cell>
          <cell r="C1305" t="str">
            <v>40</v>
          </cell>
          <cell r="D1305" t="str">
            <v>55</v>
          </cell>
          <cell r="E1305" t="str">
            <v>001</v>
          </cell>
          <cell r="F1305" t="str">
            <v>6000.01</v>
          </cell>
          <cell r="G1305" t="str">
            <v>Professional Services General</v>
          </cell>
          <cell r="H1305">
            <v>18800</v>
          </cell>
          <cell r="I1305">
            <v>0</v>
          </cell>
          <cell r="J1305">
            <v>18800</v>
          </cell>
          <cell r="K1305">
            <v>0</v>
          </cell>
          <cell r="L1305">
            <v>10715</v>
          </cell>
          <cell r="M1305">
            <v>0</v>
          </cell>
          <cell r="N1305">
            <v>8085</v>
          </cell>
          <cell r="O1305">
            <v>0.56999999999999995</v>
          </cell>
        </row>
        <row r="1306">
          <cell r="A1306" t="str">
            <v>100.40.55.001-6000.09</v>
          </cell>
          <cell r="B1306" t="str">
            <v>100</v>
          </cell>
          <cell r="C1306" t="str">
            <v>40</v>
          </cell>
          <cell r="D1306" t="str">
            <v>55</v>
          </cell>
          <cell r="E1306" t="str">
            <v>001</v>
          </cell>
          <cell r="F1306" t="str">
            <v>6000.09</v>
          </cell>
          <cell r="G1306" t="str">
            <v>Professional Services Uniform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 t="str">
            <v>+++</v>
          </cell>
        </row>
        <row r="1307">
          <cell r="A1307" t="str">
            <v>100.40.55.001-6100.01</v>
          </cell>
          <cell r="B1307" t="str">
            <v>100</v>
          </cell>
          <cell r="C1307" t="str">
            <v>40</v>
          </cell>
          <cell r="D1307" t="str">
            <v>55</v>
          </cell>
          <cell r="E1307" t="str">
            <v>001</v>
          </cell>
          <cell r="F1307" t="str">
            <v>6100.01</v>
          </cell>
          <cell r="G1307" t="str">
            <v>Utilities Electric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 t="str">
            <v>+++</v>
          </cell>
        </row>
        <row r="1308">
          <cell r="A1308" t="str">
            <v>100.40.55.001-6100.02</v>
          </cell>
          <cell r="B1308" t="str">
            <v>100</v>
          </cell>
          <cell r="C1308" t="str">
            <v>40</v>
          </cell>
          <cell r="D1308" t="str">
            <v>55</v>
          </cell>
          <cell r="E1308" t="str">
            <v>001</v>
          </cell>
          <cell r="F1308" t="str">
            <v>6100.02</v>
          </cell>
          <cell r="G1308" t="str">
            <v>Utilities Telephone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 t="str">
            <v>+++</v>
          </cell>
        </row>
        <row r="1309">
          <cell r="A1309" t="str">
            <v>100.40.55.001-6100.03</v>
          </cell>
          <cell r="B1309" t="str">
            <v>100</v>
          </cell>
          <cell r="C1309" t="str">
            <v>40</v>
          </cell>
          <cell r="D1309" t="str">
            <v>55</v>
          </cell>
          <cell r="E1309" t="str">
            <v>001</v>
          </cell>
          <cell r="F1309" t="str">
            <v>6100.03</v>
          </cell>
          <cell r="G1309" t="str">
            <v>Utilities Data Transmission / ISP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 t="str">
            <v>+++</v>
          </cell>
        </row>
        <row r="1310">
          <cell r="A1310" t="str">
            <v>100.40.55.001-6200.01</v>
          </cell>
          <cell r="B1310" t="str">
            <v>100</v>
          </cell>
          <cell r="C1310" t="str">
            <v>40</v>
          </cell>
          <cell r="D1310" t="str">
            <v>55</v>
          </cell>
          <cell r="E1310" t="str">
            <v>001</v>
          </cell>
          <cell r="F1310" t="str">
            <v>6200.01</v>
          </cell>
          <cell r="G1310" t="str">
            <v>Supplies Office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 t="str">
            <v>+++</v>
          </cell>
        </row>
        <row r="1311">
          <cell r="A1311" t="str">
            <v>100.40.55.001-6200.05</v>
          </cell>
          <cell r="B1311" t="str">
            <v>100</v>
          </cell>
          <cell r="C1311" t="str">
            <v>40</v>
          </cell>
          <cell r="D1311" t="str">
            <v>55</v>
          </cell>
          <cell r="E1311" t="str">
            <v>001</v>
          </cell>
          <cell r="F1311" t="str">
            <v>6200.05</v>
          </cell>
          <cell r="G1311" t="str">
            <v>Supplies Gasoline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 t="str">
            <v>+++</v>
          </cell>
        </row>
        <row r="1312">
          <cell r="A1312" t="str">
            <v>100.40.55.001-6200.07</v>
          </cell>
          <cell r="B1312" t="str">
            <v>100</v>
          </cell>
          <cell r="C1312" t="str">
            <v>40</v>
          </cell>
          <cell r="D1312" t="str">
            <v>55</v>
          </cell>
          <cell r="E1312" t="str">
            <v>001</v>
          </cell>
          <cell r="F1312" t="str">
            <v>6200.07</v>
          </cell>
          <cell r="G1312" t="str">
            <v>Supplies Radio Communication &amp; Maint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>
            <v>0</v>
          </cell>
          <cell r="O1312" t="str">
            <v>+++</v>
          </cell>
        </row>
        <row r="1313">
          <cell r="A1313" t="str">
            <v>100.40.55.001-6200.09</v>
          </cell>
          <cell r="B1313" t="str">
            <v>100</v>
          </cell>
          <cell r="C1313" t="str">
            <v>40</v>
          </cell>
          <cell r="D1313" t="str">
            <v>55</v>
          </cell>
          <cell r="E1313" t="str">
            <v>001</v>
          </cell>
          <cell r="F1313" t="str">
            <v>6200.09</v>
          </cell>
          <cell r="G1313" t="str">
            <v>Supplies Data Processing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 t="str">
            <v>+++</v>
          </cell>
        </row>
        <row r="1314">
          <cell r="A1314" t="str">
            <v>100.40.55.001-6280.11</v>
          </cell>
          <cell r="B1314" t="str">
            <v>100</v>
          </cell>
          <cell r="C1314" t="str">
            <v>40</v>
          </cell>
          <cell r="D1314" t="str">
            <v>55</v>
          </cell>
          <cell r="E1314" t="str">
            <v>001</v>
          </cell>
          <cell r="F1314" t="str">
            <v>6280.11</v>
          </cell>
          <cell r="G1314" t="str">
            <v>Supplies-Public Works Custodial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 t="str">
            <v>+++</v>
          </cell>
        </row>
        <row r="1315">
          <cell r="A1315" t="str">
            <v>100.40.55.001-6400.01</v>
          </cell>
          <cell r="B1315" t="str">
            <v>100</v>
          </cell>
          <cell r="C1315" t="str">
            <v>40</v>
          </cell>
          <cell r="D1315" t="str">
            <v>55</v>
          </cell>
          <cell r="E1315" t="str">
            <v>001</v>
          </cell>
          <cell r="F1315" t="str">
            <v>6400.01</v>
          </cell>
          <cell r="G1315" t="str">
            <v>Repairs &amp; Maintenance Building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 t="str">
            <v>+++</v>
          </cell>
        </row>
        <row r="1316">
          <cell r="A1316" t="str">
            <v>100.40.55.001-6400.03</v>
          </cell>
          <cell r="B1316" t="str">
            <v>100</v>
          </cell>
          <cell r="C1316" t="str">
            <v>40</v>
          </cell>
          <cell r="D1316" t="str">
            <v>55</v>
          </cell>
          <cell r="E1316" t="str">
            <v>001</v>
          </cell>
          <cell r="F1316" t="str">
            <v>6400.03</v>
          </cell>
          <cell r="G1316" t="str">
            <v>Repairs &amp; Maintenance Major Repair &amp; Contingency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 t="str">
            <v>+++</v>
          </cell>
        </row>
        <row r="1317">
          <cell r="A1317" t="str">
            <v>100.40.55.001-6400.05</v>
          </cell>
          <cell r="B1317" t="str">
            <v>100</v>
          </cell>
          <cell r="C1317" t="str">
            <v>40</v>
          </cell>
          <cell r="D1317" t="str">
            <v>55</v>
          </cell>
          <cell r="E1317" t="str">
            <v>001</v>
          </cell>
          <cell r="F1317" t="str">
            <v>6400.05</v>
          </cell>
          <cell r="G1317" t="str">
            <v>Repairs &amp; Maintenance Vehicle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 t="str">
            <v>+++</v>
          </cell>
        </row>
        <row r="1318">
          <cell r="A1318" t="str">
            <v>100.40.55.001-6400.07</v>
          </cell>
          <cell r="B1318" t="str">
            <v>100</v>
          </cell>
          <cell r="C1318" t="str">
            <v>40</v>
          </cell>
          <cell r="D1318" t="str">
            <v>55</v>
          </cell>
          <cell r="E1318" t="str">
            <v>001</v>
          </cell>
          <cell r="F1318" t="str">
            <v>6400.07</v>
          </cell>
          <cell r="G1318" t="str">
            <v>Repairs &amp; Maintenance Radio Communication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  <cell r="O1318" t="str">
            <v>+++</v>
          </cell>
        </row>
        <row r="1319">
          <cell r="A1319" t="str">
            <v>100.40.55.001-6500.04</v>
          </cell>
          <cell r="B1319" t="str">
            <v>100</v>
          </cell>
          <cell r="C1319" t="str">
            <v>40</v>
          </cell>
          <cell r="D1319" t="str">
            <v>55</v>
          </cell>
          <cell r="E1319" t="str">
            <v>001</v>
          </cell>
          <cell r="F1319" t="str">
            <v>6500.04</v>
          </cell>
          <cell r="G1319" t="str">
            <v>Claims &amp; Insurance Insurance Premiums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 t="str">
            <v>+++</v>
          </cell>
        </row>
        <row r="1320">
          <cell r="A1320" t="str">
            <v>100.40.55.001-6600.01</v>
          </cell>
          <cell r="B1320" t="str">
            <v>100</v>
          </cell>
          <cell r="C1320" t="str">
            <v>40</v>
          </cell>
          <cell r="D1320" t="str">
            <v>55</v>
          </cell>
          <cell r="E1320" t="str">
            <v>001</v>
          </cell>
          <cell r="F1320" t="str">
            <v>6600.01</v>
          </cell>
          <cell r="G1320" t="str">
            <v>Administrative Expenses Meetings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 t="str">
            <v>+++</v>
          </cell>
        </row>
        <row r="1321">
          <cell r="A1321" t="str">
            <v>100.40.55.001-6600.03</v>
          </cell>
          <cell r="B1321" t="str">
            <v>100</v>
          </cell>
          <cell r="C1321" t="str">
            <v>40</v>
          </cell>
          <cell r="D1321" t="str">
            <v>55</v>
          </cell>
          <cell r="E1321" t="str">
            <v>001</v>
          </cell>
          <cell r="F1321" t="str">
            <v>6600.03</v>
          </cell>
          <cell r="G1321" t="str">
            <v>Administrative Expenses Mileage Reimbursement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 t="str">
            <v>+++</v>
          </cell>
        </row>
        <row r="1322">
          <cell r="A1322" t="str">
            <v>100.40.55.001-6600.04</v>
          </cell>
          <cell r="B1322" t="str">
            <v>100</v>
          </cell>
          <cell r="C1322" t="str">
            <v>40</v>
          </cell>
          <cell r="D1322" t="str">
            <v>55</v>
          </cell>
          <cell r="E1322" t="str">
            <v>001</v>
          </cell>
          <cell r="F1322" t="str">
            <v>6600.04</v>
          </cell>
          <cell r="G1322" t="str">
            <v>Administrative Expenses Training/Conferences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 t="str">
            <v>+++</v>
          </cell>
        </row>
        <row r="1323">
          <cell r="A1323" t="str">
            <v>100.40.55.001-6600.07</v>
          </cell>
          <cell r="B1323" t="str">
            <v>100</v>
          </cell>
          <cell r="C1323" t="str">
            <v>40</v>
          </cell>
          <cell r="D1323" t="str">
            <v>55</v>
          </cell>
          <cell r="E1323" t="str">
            <v>001</v>
          </cell>
          <cell r="F1323" t="str">
            <v>6600.07</v>
          </cell>
          <cell r="G1323" t="str">
            <v>Administrative Expenses Employee Recruitment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 t="str">
            <v>+++</v>
          </cell>
        </row>
        <row r="1324">
          <cell r="A1324" t="str">
            <v>100.40.55.001-8000.16</v>
          </cell>
          <cell r="B1324" t="str">
            <v>100</v>
          </cell>
          <cell r="C1324" t="str">
            <v>40</v>
          </cell>
          <cell r="D1324" t="str">
            <v>55</v>
          </cell>
          <cell r="E1324" t="str">
            <v>001</v>
          </cell>
          <cell r="F1324" t="str">
            <v>8000.16</v>
          </cell>
          <cell r="G1324" t="str">
            <v>Capital Improvements-General Government Energy Efficiency Improvements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 t="str">
            <v>+++</v>
          </cell>
        </row>
        <row r="1325">
          <cell r="A1325" t="str">
            <v>100.40.55.060-5000.01</v>
          </cell>
          <cell r="B1325" t="str">
            <v>100</v>
          </cell>
          <cell r="C1325" t="str">
            <v>40</v>
          </cell>
          <cell r="D1325" t="str">
            <v>55</v>
          </cell>
          <cell r="E1325" t="str">
            <v>060</v>
          </cell>
          <cell r="F1325" t="str">
            <v>5000.01</v>
          </cell>
          <cell r="G1325" t="str">
            <v>Salaries Regular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 t="str">
            <v>+++</v>
          </cell>
        </row>
        <row r="1326">
          <cell r="A1326" t="str">
            <v>100.40.55.060-5000.02</v>
          </cell>
          <cell r="B1326" t="str">
            <v>100</v>
          </cell>
          <cell r="C1326" t="str">
            <v>40</v>
          </cell>
          <cell r="D1326" t="str">
            <v>55</v>
          </cell>
          <cell r="E1326" t="str">
            <v>060</v>
          </cell>
          <cell r="F1326" t="str">
            <v>5000.02</v>
          </cell>
          <cell r="G1326" t="str">
            <v>Salaries Part Time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 t="str">
            <v>+++</v>
          </cell>
        </row>
        <row r="1327">
          <cell r="A1327" t="str">
            <v>100.40.55.060-5000.03</v>
          </cell>
          <cell r="B1327" t="str">
            <v>100</v>
          </cell>
          <cell r="C1327" t="str">
            <v>40</v>
          </cell>
          <cell r="D1327" t="str">
            <v>55</v>
          </cell>
          <cell r="E1327" t="str">
            <v>060</v>
          </cell>
          <cell r="F1327" t="str">
            <v>5000.03</v>
          </cell>
          <cell r="G1327" t="str">
            <v>Salaries Overtime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 t="str">
            <v>+++</v>
          </cell>
        </row>
        <row r="1328">
          <cell r="A1328" t="str">
            <v>100.40.55.060-5000.04</v>
          </cell>
          <cell r="B1328" t="str">
            <v>100</v>
          </cell>
          <cell r="C1328" t="str">
            <v>40</v>
          </cell>
          <cell r="D1328" t="str">
            <v>55</v>
          </cell>
          <cell r="E1328" t="str">
            <v>060</v>
          </cell>
          <cell r="F1328" t="str">
            <v>5000.04</v>
          </cell>
          <cell r="G1328" t="str">
            <v>Salaries Holiday Pay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 t="str">
            <v>+++</v>
          </cell>
        </row>
        <row r="1329">
          <cell r="A1329" t="str">
            <v>100.40.55.060-5000.06</v>
          </cell>
          <cell r="B1329" t="str">
            <v>100</v>
          </cell>
          <cell r="C1329" t="str">
            <v>40</v>
          </cell>
          <cell r="D1329" t="str">
            <v>55</v>
          </cell>
          <cell r="E1329" t="str">
            <v>060</v>
          </cell>
          <cell r="F1329" t="str">
            <v>5000.06</v>
          </cell>
          <cell r="G1329" t="str">
            <v>Salaries Out of Class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 t="str">
            <v>+++</v>
          </cell>
        </row>
        <row r="1330">
          <cell r="A1330" t="str">
            <v>100.40.55.060-5000.07</v>
          </cell>
          <cell r="B1330" t="str">
            <v>100</v>
          </cell>
          <cell r="C1330" t="str">
            <v>40</v>
          </cell>
          <cell r="D1330" t="str">
            <v>55</v>
          </cell>
          <cell r="E1330" t="str">
            <v>060</v>
          </cell>
          <cell r="F1330" t="str">
            <v>5000.07</v>
          </cell>
          <cell r="G1330" t="str">
            <v>Salaries Admin Leave Pay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 t="str">
            <v>+++</v>
          </cell>
        </row>
        <row r="1331">
          <cell r="A1331" t="str">
            <v>100.40.55.060-5000.08</v>
          </cell>
          <cell r="B1331" t="str">
            <v>100</v>
          </cell>
          <cell r="C1331" t="str">
            <v>40</v>
          </cell>
          <cell r="D1331" t="str">
            <v>55</v>
          </cell>
          <cell r="E1331" t="str">
            <v>060</v>
          </cell>
          <cell r="F1331" t="str">
            <v>5000.08</v>
          </cell>
          <cell r="G1331" t="str">
            <v>Salaries Longevity Pay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 t="str">
            <v>+++</v>
          </cell>
        </row>
        <row r="1332">
          <cell r="A1332" t="str">
            <v>100.40.55.060-5000.11</v>
          </cell>
          <cell r="B1332" t="str">
            <v>100</v>
          </cell>
          <cell r="C1332" t="str">
            <v>40</v>
          </cell>
          <cell r="D1332" t="str">
            <v>55</v>
          </cell>
          <cell r="E1332" t="str">
            <v>060</v>
          </cell>
          <cell r="F1332" t="str">
            <v>5000.11</v>
          </cell>
          <cell r="G1332" t="str">
            <v>Salaries Worker's Comp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 t="str">
            <v>+++</v>
          </cell>
        </row>
        <row r="1333">
          <cell r="A1333" t="str">
            <v>100.40.55.060-5000.99</v>
          </cell>
          <cell r="B1333" t="str">
            <v>100</v>
          </cell>
          <cell r="C1333" t="str">
            <v>40</v>
          </cell>
          <cell r="D1333" t="str">
            <v>55</v>
          </cell>
          <cell r="E1333" t="str">
            <v>060</v>
          </cell>
          <cell r="F1333" t="str">
            <v>5000.99</v>
          </cell>
          <cell r="G1333" t="str">
            <v>Salaries New Personnel Requests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 t="str">
            <v>+++</v>
          </cell>
        </row>
        <row r="1334">
          <cell r="A1334" t="str">
            <v>100.40.55.060-5100.00</v>
          </cell>
          <cell r="B1334" t="str">
            <v>100</v>
          </cell>
          <cell r="C1334" t="str">
            <v>40</v>
          </cell>
          <cell r="D1334" t="str">
            <v>55</v>
          </cell>
          <cell r="E1334" t="str">
            <v>060</v>
          </cell>
          <cell r="F1334" t="str">
            <v>5100.00</v>
          </cell>
          <cell r="G1334" t="str">
            <v>Benefits PERS Pool Liability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 t="str">
            <v>+++</v>
          </cell>
        </row>
        <row r="1335">
          <cell r="A1335" t="str">
            <v>100.40.55.060-5100.01</v>
          </cell>
          <cell r="B1335" t="str">
            <v>100</v>
          </cell>
          <cell r="C1335" t="str">
            <v>40</v>
          </cell>
          <cell r="D1335" t="str">
            <v>55</v>
          </cell>
          <cell r="E1335" t="str">
            <v>060</v>
          </cell>
          <cell r="F1335" t="str">
            <v>5100.01</v>
          </cell>
          <cell r="G1335" t="str">
            <v>Benefits Retirement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 t="str">
            <v>+++</v>
          </cell>
        </row>
        <row r="1336">
          <cell r="A1336" t="str">
            <v>100.40.55.060-5100.02</v>
          </cell>
          <cell r="B1336" t="str">
            <v>100</v>
          </cell>
          <cell r="C1336" t="str">
            <v>40</v>
          </cell>
          <cell r="D1336" t="str">
            <v>55</v>
          </cell>
          <cell r="E1336" t="str">
            <v>060</v>
          </cell>
          <cell r="F1336" t="str">
            <v>5100.02</v>
          </cell>
          <cell r="G1336" t="str">
            <v>Benefits Health Insurance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 t="str">
            <v>+++</v>
          </cell>
        </row>
        <row r="1337">
          <cell r="A1337" t="str">
            <v>100.40.55.060-5100.03</v>
          </cell>
          <cell r="B1337" t="str">
            <v>100</v>
          </cell>
          <cell r="C1337" t="str">
            <v>40</v>
          </cell>
          <cell r="D1337" t="str">
            <v>55</v>
          </cell>
          <cell r="E1337" t="str">
            <v>060</v>
          </cell>
          <cell r="F1337" t="str">
            <v>5100.03</v>
          </cell>
          <cell r="G1337" t="str">
            <v>Benefits Dental Insurance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 t="str">
            <v>+++</v>
          </cell>
        </row>
        <row r="1338">
          <cell r="A1338" t="str">
            <v>100.40.55.060-5100.04</v>
          </cell>
          <cell r="B1338" t="str">
            <v>100</v>
          </cell>
          <cell r="C1338" t="str">
            <v>40</v>
          </cell>
          <cell r="D1338" t="str">
            <v>55</v>
          </cell>
          <cell r="E1338" t="str">
            <v>060</v>
          </cell>
          <cell r="F1338" t="str">
            <v>5100.04</v>
          </cell>
          <cell r="G1338" t="str">
            <v>Benefits Vision Insurance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 t="str">
            <v>+++</v>
          </cell>
        </row>
        <row r="1339">
          <cell r="A1339" t="str">
            <v>100.40.55.060-5100.05</v>
          </cell>
          <cell r="B1339" t="str">
            <v>100</v>
          </cell>
          <cell r="C1339" t="str">
            <v>40</v>
          </cell>
          <cell r="D1339" t="str">
            <v>55</v>
          </cell>
          <cell r="E1339" t="str">
            <v>060</v>
          </cell>
          <cell r="F1339" t="str">
            <v>5100.05</v>
          </cell>
          <cell r="G1339" t="str">
            <v>Benefits Life Insurance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 t="str">
            <v>+++</v>
          </cell>
        </row>
        <row r="1340">
          <cell r="A1340" t="str">
            <v>100.40.55.060-5100.06</v>
          </cell>
          <cell r="B1340" t="str">
            <v>100</v>
          </cell>
          <cell r="C1340" t="str">
            <v>40</v>
          </cell>
          <cell r="D1340" t="str">
            <v>55</v>
          </cell>
          <cell r="E1340" t="str">
            <v>060</v>
          </cell>
          <cell r="F1340" t="str">
            <v>5100.06</v>
          </cell>
          <cell r="G1340" t="str">
            <v>Benefits Worker's Comp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 t="str">
            <v>+++</v>
          </cell>
        </row>
        <row r="1341">
          <cell r="A1341" t="str">
            <v>100.40.55.060-5100.07</v>
          </cell>
          <cell r="B1341" t="str">
            <v>100</v>
          </cell>
          <cell r="C1341" t="str">
            <v>40</v>
          </cell>
          <cell r="D1341" t="str">
            <v>55</v>
          </cell>
          <cell r="E1341" t="str">
            <v>060</v>
          </cell>
          <cell r="F1341" t="str">
            <v>5100.07</v>
          </cell>
          <cell r="G1341" t="str">
            <v>Benefits Long Term Disability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 t="str">
            <v>+++</v>
          </cell>
        </row>
        <row r="1342">
          <cell r="A1342" t="str">
            <v>100.40.55.060-5100.08</v>
          </cell>
          <cell r="B1342" t="str">
            <v>100</v>
          </cell>
          <cell r="C1342" t="str">
            <v>40</v>
          </cell>
          <cell r="D1342" t="str">
            <v>55</v>
          </cell>
          <cell r="E1342" t="str">
            <v>060</v>
          </cell>
          <cell r="F1342" t="str">
            <v>5100.08</v>
          </cell>
          <cell r="G1342" t="str">
            <v>Benefits Deferred Compensation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 t="str">
            <v>+++</v>
          </cell>
        </row>
        <row r="1343">
          <cell r="A1343" t="str">
            <v>100.40.55.060-5100.09</v>
          </cell>
          <cell r="B1343" t="str">
            <v>100</v>
          </cell>
          <cell r="C1343" t="str">
            <v>40</v>
          </cell>
          <cell r="D1343" t="str">
            <v>55</v>
          </cell>
          <cell r="E1343" t="str">
            <v>060</v>
          </cell>
          <cell r="F1343" t="str">
            <v>5100.09</v>
          </cell>
          <cell r="G1343" t="str">
            <v>Benefits Unemployment Insurance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 t="str">
            <v>+++</v>
          </cell>
        </row>
        <row r="1344">
          <cell r="A1344" t="str">
            <v>100.40.55.060-5100.10</v>
          </cell>
          <cell r="B1344" t="str">
            <v>100</v>
          </cell>
          <cell r="C1344" t="str">
            <v>40</v>
          </cell>
          <cell r="D1344" t="str">
            <v>55</v>
          </cell>
          <cell r="E1344" t="str">
            <v>060</v>
          </cell>
          <cell r="F1344" t="str">
            <v>5100.10</v>
          </cell>
          <cell r="G1344" t="str">
            <v>Benefits Uniform Allowance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 t="str">
            <v>+++</v>
          </cell>
        </row>
        <row r="1345">
          <cell r="A1345" t="str">
            <v>100.40.55.060-5100.11</v>
          </cell>
          <cell r="B1345" t="str">
            <v>100</v>
          </cell>
          <cell r="C1345" t="str">
            <v>40</v>
          </cell>
          <cell r="D1345" t="str">
            <v>55</v>
          </cell>
          <cell r="E1345" t="str">
            <v>060</v>
          </cell>
          <cell r="F1345" t="str">
            <v>5100.11</v>
          </cell>
          <cell r="G1345" t="str">
            <v>Benefits Medicare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 t="str">
            <v>+++</v>
          </cell>
        </row>
        <row r="1346">
          <cell r="A1346" t="str">
            <v>100.40.55.060-5100.12</v>
          </cell>
          <cell r="B1346" t="str">
            <v>100</v>
          </cell>
          <cell r="C1346" t="str">
            <v>40</v>
          </cell>
          <cell r="D1346" t="str">
            <v>55</v>
          </cell>
          <cell r="E1346" t="str">
            <v>060</v>
          </cell>
          <cell r="F1346" t="str">
            <v>5100.12</v>
          </cell>
          <cell r="G1346" t="str">
            <v>Benefits Annual Physical Exam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 t="str">
            <v>+++</v>
          </cell>
        </row>
        <row r="1347">
          <cell r="A1347" t="str">
            <v>100.40.55.060-5100.15</v>
          </cell>
          <cell r="B1347" t="str">
            <v>100</v>
          </cell>
          <cell r="C1347" t="str">
            <v>40</v>
          </cell>
          <cell r="D1347" t="str">
            <v>55</v>
          </cell>
          <cell r="E1347" t="str">
            <v>060</v>
          </cell>
          <cell r="F1347" t="str">
            <v>5100.15</v>
          </cell>
          <cell r="G1347" t="str">
            <v>Benefits Cell Phone Allowance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 t="str">
            <v>+++</v>
          </cell>
        </row>
        <row r="1348">
          <cell r="A1348" t="str">
            <v>100.40.55.060-5100.17</v>
          </cell>
          <cell r="B1348" t="str">
            <v>100</v>
          </cell>
          <cell r="C1348" t="str">
            <v>40</v>
          </cell>
          <cell r="D1348" t="str">
            <v>55</v>
          </cell>
          <cell r="E1348" t="str">
            <v>060</v>
          </cell>
          <cell r="F1348" t="str">
            <v>5100.17</v>
          </cell>
          <cell r="G1348" t="str">
            <v>Benefits Other Post Employment Benefits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 t="str">
            <v>+++</v>
          </cell>
        </row>
        <row r="1349">
          <cell r="A1349" t="str">
            <v>100.40.55.060-6000.01</v>
          </cell>
          <cell r="B1349" t="str">
            <v>100</v>
          </cell>
          <cell r="C1349" t="str">
            <v>40</v>
          </cell>
          <cell r="D1349" t="str">
            <v>55</v>
          </cell>
          <cell r="E1349" t="str">
            <v>060</v>
          </cell>
          <cell r="F1349" t="str">
            <v>6000.01</v>
          </cell>
          <cell r="G1349" t="str">
            <v>Professional Services General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>
            <v>0</v>
          </cell>
          <cell r="O1349" t="str">
            <v>+++</v>
          </cell>
        </row>
        <row r="1350">
          <cell r="A1350" t="str">
            <v>100.40.55.060-6000.07</v>
          </cell>
          <cell r="B1350" t="str">
            <v>100</v>
          </cell>
          <cell r="C1350" t="str">
            <v>40</v>
          </cell>
          <cell r="D1350" t="str">
            <v>55</v>
          </cell>
          <cell r="E1350" t="str">
            <v>060</v>
          </cell>
          <cell r="F1350" t="str">
            <v>6000.07</v>
          </cell>
          <cell r="G1350" t="str">
            <v>Professional Services Weed Abatement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>
            <v>0</v>
          </cell>
          <cell r="O1350" t="str">
            <v>+++</v>
          </cell>
        </row>
        <row r="1351">
          <cell r="A1351" t="str">
            <v>100.40.55.060-6000.09</v>
          </cell>
          <cell r="B1351" t="str">
            <v>100</v>
          </cell>
          <cell r="C1351" t="str">
            <v>40</v>
          </cell>
          <cell r="D1351" t="str">
            <v>55</v>
          </cell>
          <cell r="E1351" t="str">
            <v>060</v>
          </cell>
          <cell r="F1351" t="str">
            <v>6000.09</v>
          </cell>
          <cell r="G1351" t="str">
            <v>Professional Services Uniform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 t="str">
            <v>+++</v>
          </cell>
        </row>
        <row r="1352">
          <cell r="A1352" t="str">
            <v>100.40.55.060-6000.10</v>
          </cell>
          <cell r="B1352" t="str">
            <v>100</v>
          </cell>
          <cell r="C1352" t="str">
            <v>40</v>
          </cell>
          <cell r="D1352" t="str">
            <v>55</v>
          </cell>
          <cell r="E1352" t="str">
            <v>060</v>
          </cell>
          <cell r="F1352" t="str">
            <v>6000.10</v>
          </cell>
          <cell r="G1352" t="str">
            <v>Professional Services Consultant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 t="str">
            <v>+++</v>
          </cell>
        </row>
        <row r="1353">
          <cell r="A1353" t="str">
            <v>100.40.55.060-6000.12</v>
          </cell>
          <cell r="B1353" t="str">
            <v>100</v>
          </cell>
          <cell r="C1353" t="str">
            <v>40</v>
          </cell>
          <cell r="D1353" t="str">
            <v>55</v>
          </cell>
          <cell r="E1353" t="str">
            <v>060</v>
          </cell>
          <cell r="F1353" t="str">
            <v>6000.12</v>
          </cell>
          <cell r="G1353" t="str">
            <v>Professional Services Contract Services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>
            <v>0</v>
          </cell>
          <cell r="O1353" t="str">
            <v>+++</v>
          </cell>
        </row>
        <row r="1354">
          <cell r="A1354" t="str">
            <v>100.40.55.060-6000.13</v>
          </cell>
          <cell r="B1354" t="str">
            <v>100</v>
          </cell>
          <cell r="C1354" t="str">
            <v>40</v>
          </cell>
          <cell r="D1354" t="str">
            <v>55</v>
          </cell>
          <cell r="E1354" t="str">
            <v>060</v>
          </cell>
          <cell r="F1354" t="str">
            <v>6000.13</v>
          </cell>
          <cell r="G1354" t="str">
            <v>Professional Services Compliance Monitoring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 t="str">
            <v>+++</v>
          </cell>
        </row>
        <row r="1355">
          <cell r="A1355" t="str">
            <v>100.40.55.060-6000.14</v>
          </cell>
          <cell r="B1355" t="str">
            <v>100</v>
          </cell>
          <cell r="C1355" t="str">
            <v>40</v>
          </cell>
          <cell r="D1355" t="str">
            <v>55</v>
          </cell>
          <cell r="E1355" t="str">
            <v>060</v>
          </cell>
          <cell r="F1355" t="str">
            <v>6000.14</v>
          </cell>
          <cell r="G1355" t="str">
            <v>Professional Services IW Pre Analysis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 t="str">
            <v>+++</v>
          </cell>
        </row>
        <row r="1356">
          <cell r="A1356" t="str">
            <v>100.40.55.060-6000.18</v>
          </cell>
          <cell r="B1356" t="str">
            <v>100</v>
          </cell>
          <cell r="C1356" t="str">
            <v>40</v>
          </cell>
          <cell r="D1356" t="str">
            <v>55</v>
          </cell>
          <cell r="E1356" t="str">
            <v>060</v>
          </cell>
          <cell r="F1356" t="str">
            <v>6000.18</v>
          </cell>
          <cell r="G1356" t="str">
            <v>Professional Services Legal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 t="str">
            <v>+++</v>
          </cell>
        </row>
        <row r="1357">
          <cell r="A1357" t="str">
            <v>100.40.55.060-6100.01</v>
          </cell>
          <cell r="B1357" t="str">
            <v>100</v>
          </cell>
          <cell r="C1357" t="str">
            <v>40</v>
          </cell>
          <cell r="D1357" t="str">
            <v>55</v>
          </cell>
          <cell r="E1357" t="str">
            <v>060</v>
          </cell>
          <cell r="F1357" t="str">
            <v>6100.01</v>
          </cell>
          <cell r="G1357" t="str">
            <v>Utilities Electric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 t="str">
            <v>+++</v>
          </cell>
        </row>
        <row r="1358">
          <cell r="A1358" t="str">
            <v>100.40.55.060-6100.02</v>
          </cell>
          <cell r="B1358" t="str">
            <v>100</v>
          </cell>
          <cell r="C1358" t="str">
            <v>40</v>
          </cell>
          <cell r="D1358" t="str">
            <v>55</v>
          </cell>
          <cell r="E1358" t="str">
            <v>060</v>
          </cell>
          <cell r="F1358" t="str">
            <v>6100.02</v>
          </cell>
          <cell r="G1358" t="str">
            <v>Utilities Telephone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 t="str">
            <v>+++</v>
          </cell>
        </row>
        <row r="1359">
          <cell r="A1359" t="str">
            <v>100.40.55.060-6100.03</v>
          </cell>
          <cell r="B1359" t="str">
            <v>100</v>
          </cell>
          <cell r="C1359" t="str">
            <v>40</v>
          </cell>
          <cell r="D1359" t="str">
            <v>55</v>
          </cell>
          <cell r="E1359" t="str">
            <v>060</v>
          </cell>
          <cell r="F1359" t="str">
            <v>6100.03</v>
          </cell>
          <cell r="G1359" t="str">
            <v>Utilities Data Transmission / ISP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 t="str">
            <v>+++</v>
          </cell>
        </row>
        <row r="1360">
          <cell r="A1360" t="str">
            <v>100.40.55.060-6200.01</v>
          </cell>
          <cell r="B1360" t="str">
            <v>100</v>
          </cell>
          <cell r="C1360" t="str">
            <v>40</v>
          </cell>
          <cell r="D1360" t="str">
            <v>55</v>
          </cell>
          <cell r="E1360" t="str">
            <v>060</v>
          </cell>
          <cell r="F1360" t="str">
            <v>6200.01</v>
          </cell>
          <cell r="G1360" t="str">
            <v>Supplies Office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 t="str">
            <v>+++</v>
          </cell>
        </row>
        <row r="1361">
          <cell r="A1361" t="str">
            <v>100.40.55.060-6200.02</v>
          </cell>
          <cell r="B1361" t="str">
            <v>100</v>
          </cell>
          <cell r="C1361" t="str">
            <v>40</v>
          </cell>
          <cell r="D1361" t="str">
            <v>55</v>
          </cell>
          <cell r="E1361" t="str">
            <v>060</v>
          </cell>
          <cell r="F1361" t="str">
            <v>6200.02</v>
          </cell>
          <cell r="G1361" t="str">
            <v>Supplies Special Department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 t="str">
            <v>+++</v>
          </cell>
        </row>
        <row r="1362">
          <cell r="A1362" t="str">
            <v>100.40.55.060-6200.03</v>
          </cell>
          <cell r="B1362" t="str">
            <v>100</v>
          </cell>
          <cell r="C1362" t="str">
            <v>40</v>
          </cell>
          <cell r="D1362" t="str">
            <v>55</v>
          </cell>
          <cell r="E1362" t="str">
            <v>060</v>
          </cell>
          <cell r="F1362" t="str">
            <v>6200.03</v>
          </cell>
          <cell r="G1362" t="str">
            <v>Supplies Copier Maintenance &amp; Supplies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 t="str">
            <v>+++</v>
          </cell>
        </row>
        <row r="1363">
          <cell r="A1363" t="str">
            <v>100.40.55.060-6200.04</v>
          </cell>
          <cell r="B1363" t="str">
            <v>100</v>
          </cell>
          <cell r="C1363" t="str">
            <v>40</v>
          </cell>
          <cell r="D1363" t="str">
            <v>55</v>
          </cell>
          <cell r="E1363" t="str">
            <v>060</v>
          </cell>
          <cell r="F1363" t="str">
            <v>6200.04</v>
          </cell>
          <cell r="G1363" t="str">
            <v>Supplies Postage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 t="str">
            <v>+++</v>
          </cell>
        </row>
        <row r="1364">
          <cell r="A1364" t="str">
            <v>100.40.55.060-6200.05</v>
          </cell>
          <cell r="B1364" t="str">
            <v>100</v>
          </cell>
          <cell r="C1364" t="str">
            <v>40</v>
          </cell>
          <cell r="D1364" t="str">
            <v>55</v>
          </cell>
          <cell r="E1364" t="str">
            <v>060</v>
          </cell>
          <cell r="F1364" t="str">
            <v>6200.05</v>
          </cell>
          <cell r="G1364" t="str">
            <v>Supplies Gasoline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 t="str">
            <v>+++</v>
          </cell>
        </row>
        <row r="1365">
          <cell r="A1365" t="str">
            <v>100.40.55.060-6200.06</v>
          </cell>
          <cell r="B1365" t="str">
            <v>100</v>
          </cell>
          <cell r="C1365" t="str">
            <v>40</v>
          </cell>
          <cell r="D1365" t="str">
            <v>55</v>
          </cell>
          <cell r="E1365" t="str">
            <v>060</v>
          </cell>
          <cell r="F1365" t="str">
            <v>6200.06</v>
          </cell>
          <cell r="G1365" t="str">
            <v>Supplies Propane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 t="str">
            <v>+++</v>
          </cell>
        </row>
        <row r="1366">
          <cell r="A1366" t="str">
            <v>100.40.55.060-6200.07</v>
          </cell>
          <cell r="B1366" t="str">
            <v>100</v>
          </cell>
          <cell r="C1366" t="str">
            <v>40</v>
          </cell>
          <cell r="D1366" t="str">
            <v>55</v>
          </cell>
          <cell r="E1366" t="str">
            <v>060</v>
          </cell>
          <cell r="F1366" t="str">
            <v>6200.07</v>
          </cell>
          <cell r="G1366" t="str">
            <v>Supplies Radio Communication &amp; Maint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 t="str">
            <v>+++</v>
          </cell>
        </row>
        <row r="1367">
          <cell r="A1367" t="str">
            <v>100.40.55.060-6200.09</v>
          </cell>
          <cell r="B1367" t="str">
            <v>100</v>
          </cell>
          <cell r="C1367" t="str">
            <v>40</v>
          </cell>
          <cell r="D1367" t="str">
            <v>55</v>
          </cell>
          <cell r="E1367" t="str">
            <v>060</v>
          </cell>
          <cell r="F1367" t="str">
            <v>6200.09</v>
          </cell>
          <cell r="G1367" t="str">
            <v>Supplies Data Processing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 t="str">
            <v>+++</v>
          </cell>
        </row>
        <row r="1368">
          <cell r="A1368" t="str">
            <v>100.40.55.060-6200.10</v>
          </cell>
          <cell r="B1368" t="str">
            <v>100</v>
          </cell>
          <cell r="C1368" t="str">
            <v>40</v>
          </cell>
          <cell r="D1368" t="str">
            <v>55</v>
          </cell>
          <cell r="E1368" t="str">
            <v>060</v>
          </cell>
          <cell r="F1368" t="str">
            <v>6200.10</v>
          </cell>
          <cell r="G1368" t="str">
            <v>Supplies Protective Clothing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 t="str">
            <v>+++</v>
          </cell>
        </row>
        <row r="1369">
          <cell r="A1369" t="str">
            <v>100.40.55.060-6200.12</v>
          </cell>
          <cell r="B1369" t="str">
            <v>100</v>
          </cell>
          <cell r="C1369" t="str">
            <v>40</v>
          </cell>
          <cell r="D1369" t="str">
            <v>55</v>
          </cell>
          <cell r="E1369" t="str">
            <v>060</v>
          </cell>
          <cell r="F1369" t="str">
            <v>6200.12</v>
          </cell>
          <cell r="G1369" t="str">
            <v>Supplies CNG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 t="str">
            <v>+++</v>
          </cell>
        </row>
        <row r="1370">
          <cell r="A1370" t="str">
            <v>100.40.55.060-6280.03</v>
          </cell>
          <cell r="B1370" t="str">
            <v>100</v>
          </cell>
          <cell r="C1370" t="str">
            <v>40</v>
          </cell>
          <cell r="D1370" t="str">
            <v>55</v>
          </cell>
          <cell r="E1370" t="str">
            <v>060</v>
          </cell>
          <cell r="F1370" t="str">
            <v>6280.03</v>
          </cell>
          <cell r="G1370" t="str">
            <v>Supplies-Public Works Soundwall Repair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 t="str">
            <v>+++</v>
          </cell>
        </row>
        <row r="1371">
          <cell r="A1371" t="str">
            <v>100.40.55.060-6280.04</v>
          </cell>
          <cell r="B1371" t="str">
            <v>100</v>
          </cell>
          <cell r="C1371" t="str">
            <v>40</v>
          </cell>
          <cell r="D1371" t="str">
            <v>55</v>
          </cell>
          <cell r="E1371" t="str">
            <v>060</v>
          </cell>
          <cell r="F1371" t="str">
            <v>6280.04</v>
          </cell>
          <cell r="G1371" t="str">
            <v>Supplies-Public Works Sidewalk Repair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 t="str">
            <v>+++</v>
          </cell>
        </row>
        <row r="1372">
          <cell r="A1372" t="str">
            <v>100.40.55.060-6280.05</v>
          </cell>
          <cell r="B1372" t="str">
            <v>100</v>
          </cell>
          <cell r="C1372" t="str">
            <v>40</v>
          </cell>
          <cell r="D1372" t="str">
            <v>55</v>
          </cell>
          <cell r="E1372" t="str">
            <v>060</v>
          </cell>
          <cell r="F1372" t="str">
            <v>6280.05</v>
          </cell>
          <cell r="G1372" t="str">
            <v>Supplies-Public Works Traffic Signs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 t="str">
            <v>+++</v>
          </cell>
        </row>
        <row r="1373">
          <cell r="A1373" t="str">
            <v>100.40.55.060-6280.08</v>
          </cell>
          <cell r="B1373" t="str">
            <v>100</v>
          </cell>
          <cell r="C1373" t="str">
            <v>40</v>
          </cell>
          <cell r="D1373" t="str">
            <v>55</v>
          </cell>
          <cell r="E1373" t="str">
            <v>060</v>
          </cell>
          <cell r="F1373" t="str">
            <v>6280.08</v>
          </cell>
          <cell r="G1373" t="str">
            <v>Supplies-Public Works Pump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 t="str">
            <v>+++</v>
          </cell>
        </row>
        <row r="1374">
          <cell r="A1374" t="str">
            <v>100.40.55.060-6280.09</v>
          </cell>
          <cell r="B1374" t="str">
            <v>100</v>
          </cell>
          <cell r="C1374" t="str">
            <v>40</v>
          </cell>
          <cell r="D1374" t="str">
            <v>55</v>
          </cell>
          <cell r="E1374" t="str">
            <v>060</v>
          </cell>
          <cell r="F1374" t="str">
            <v>6280.09</v>
          </cell>
          <cell r="G1374" t="str">
            <v>Supplies-Public Works Storm Drain System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 t="str">
            <v>+++</v>
          </cell>
        </row>
        <row r="1375">
          <cell r="A1375" t="str">
            <v>100.40.55.060-6280.10</v>
          </cell>
          <cell r="B1375" t="str">
            <v>100</v>
          </cell>
          <cell r="C1375" t="str">
            <v>40</v>
          </cell>
          <cell r="D1375" t="str">
            <v>55</v>
          </cell>
          <cell r="E1375" t="str">
            <v>060</v>
          </cell>
          <cell r="F1375" t="str">
            <v>6280.10</v>
          </cell>
          <cell r="G1375" t="str">
            <v>Supplies-Public Works Storm Drain Basin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 t="str">
            <v>+++</v>
          </cell>
        </row>
        <row r="1376">
          <cell r="A1376" t="str">
            <v>100.40.55.060-6280.11</v>
          </cell>
          <cell r="B1376" t="str">
            <v>100</v>
          </cell>
          <cell r="C1376" t="str">
            <v>40</v>
          </cell>
          <cell r="D1376" t="str">
            <v>55</v>
          </cell>
          <cell r="E1376" t="str">
            <v>060</v>
          </cell>
          <cell r="F1376" t="str">
            <v>6280.11</v>
          </cell>
          <cell r="G1376" t="str">
            <v>Supplies-Public Works Custodial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 t="str">
            <v>+++</v>
          </cell>
        </row>
        <row r="1377">
          <cell r="A1377" t="str">
            <v>100.40.55.060-6280.12</v>
          </cell>
          <cell r="B1377" t="str">
            <v>100</v>
          </cell>
          <cell r="C1377" t="str">
            <v>40</v>
          </cell>
          <cell r="D1377" t="str">
            <v>55</v>
          </cell>
          <cell r="E1377" t="str">
            <v>060</v>
          </cell>
          <cell r="F1377" t="str">
            <v>6280.12</v>
          </cell>
          <cell r="G1377" t="str">
            <v>Supplies-Public Works Chemicals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 t="str">
            <v>+++</v>
          </cell>
        </row>
        <row r="1378">
          <cell r="A1378" t="str">
            <v>100.40.55.060-6280.13</v>
          </cell>
          <cell r="B1378" t="str">
            <v>100</v>
          </cell>
          <cell r="C1378" t="str">
            <v>40</v>
          </cell>
          <cell r="D1378" t="str">
            <v>55</v>
          </cell>
          <cell r="E1378" t="str">
            <v>060</v>
          </cell>
          <cell r="F1378" t="str">
            <v>6280.13</v>
          </cell>
          <cell r="G1378" t="str">
            <v>Supplies-Public Works Laboratory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 t="str">
            <v>+++</v>
          </cell>
        </row>
        <row r="1379">
          <cell r="A1379" t="str">
            <v>100.40.55.060-6280.14</v>
          </cell>
          <cell r="B1379" t="str">
            <v>100</v>
          </cell>
          <cell r="C1379" t="str">
            <v>40</v>
          </cell>
          <cell r="D1379" t="str">
            <v>55</v>
          </cell>
          <cell r="E1379" t="str">
            <v>060</v>
          </cell>
          <cell r="F1379" t="str">
            <v>6280.14</v>
          </cell>
          <cell r="G1379" t="str">
            <v>Supplies-Public Works Protective Clothing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 t="str">
            <v>+++</v>
          </cell>
        </row>
        <row r="1380">
          <cell r="A1380" t="str">
            <v>100.40.55.060-6280.15</v>
          </cell>
          <cell r="B1380" t="str">
            <v>100</v>
          </cell>
          <cell r="C1380" t="str">
            <v>40</v>
          </cell>
          <cell r="D1380" t="str">
            <v>55</v>
          </cell>
          <cell r="E1380" t="str">
            <v>060</v>
          </cell>
          <cell r="F1380" t="str">
            <v>6280.15</v>
          </cell>
          <cell r="G1380" t="str">
            <v>Supplies-Public Works Mechanics Tools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 t="str">
            <v>+++</v>
          </cell>
        </row>
        <row r="1381">
          <cell r="A1381" t="str">
            <v>100.40.55.060-6280.16</v>
          </cell>
          <cell r="B1381" t="str">
            <v>100</v>
          </cell>
          <cell r="C1381" t="str">
            <v>40</v>
          </cell>
          <cell r="D1381" t="str">
            <v>55</v>
          </cell>
          <cell r="E1381" t="str">
            <v>060</v>
          </cell>
          <cell r="F1381" t="str">
            <v>6280.16</v>
          </cell>
          <cell r="G1381" t="str">
            <v>Supplies-Public Works UV System Supplies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 t="str">
            <v>+++</v>
          </cell>
        </row>
        <row r="1382">
          <cell r="A1382" t="str">
            <v>100.40.55.060-6280.19</v>
          </cell>
          <cell r="B1382" t="str">
            <v>100</v>
          </cell>
          <cell r="C1382" t="str">
            <v>40</v>
          </cell>
          <cell r="D1382" t="str">
            <v>55</v>
          </cell>
          <cell r="E1382" t="str">
            <v>060</v>
          </cell>
          <cell r="F1382" t="str">
            <v>6280.19</v>
          </cell>
          <cell r="G1382" t="str">
            <v>Supplies-Public Works Specialty Maintenance Tools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 t="str">
            <v>+++</v>
          </cell>
        </row>
        <row r="1383">
          <cell r="A1383" t="str">
            <v>100.40.55.060-6280.20</v>
          </cell>
          <cell r="B1383" t="str">
            <v>100</v>
          </cell>
          <cell r="C1383" t="str">
            <v>40</v>
          </cell>
          <cell r="D1383" t="str">
            <v>55</v>
          </cell>
          <cell r="E1383" t="str">
            <v>060</v>
          </cell>
          <cell r="F1383" t="str">
            <v>6280.20</v>
          </cell>
          <cell r="G1383" t="str">
            <v>Supplies-Public Works Bin Repair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 t="str">
            <v>+++</v>
          </cell>
        </row>
        <row r="1384">
          <cell r="A1384" t="str">
            <v>100.40.55.060-6280.21</v>
          </cell>
          <cell r="B1384" t="str">
            <v>100</v>
          </cell>
          <cell r="C1384" t="str">
            <v>40</v>
          </cell>
          <cell r="D1384" t="str">
            <v>55</v>
          </cell>
          <cell r="E1384" t="str">
            <v>060</v>
          </cell>
          <cell r="F1384" t="str">
            <v>6280.21</v>
          </cell>
          <cell r="G1384" t="str">
            <v>Supplies-Public Works Used Oil Grant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 t="str">
            <v>+++</v>
          </cell>
        </row>
        <row r="1385">
          <cell r="A1385" t="str">
            <v>100.40.55.060-6280.22</v>
          </cell>
          <cell r="B1385" t="str">
            <v>100</v>
          </cell>
          <cell r="C1385" t="str">
            <v>40</v>
          </cell>
          <cell r="D1385" t="str">
            <v>55</v>
          </cell>
          <cell r="E1385" t="str">
            <v>060</v>
          </cell>
          <cell r="F1385" t="str">
            <v>6280.22</v>
          </cell>
          <cell r="G1385" t="str">
            <v>Supplies-Public Works Recycled Products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 t="str">
            <v>+++</v>
          </cell>
        </row>
        <row r="1386">
          <cell r="A1386" t="str">
            <v>100.40.55.060-6280.23</v>
          </cell>
          <cell r="B1386" t="str">
            <v>100</v>
          </cell>
          <cell r="C1386" t="str">
            <v>40</v>
          </cell>
          <cell r="D1386" t="str">
            <v>55</v>
          </cell>
          <cell r="E1386" t="str">
            <v>060</v>
          </cell>
          <cell r="F1386" t="str">
            <v>6280.23</v>
          </cell>
          <cell r="G1386" t="str">
            <v>Supplies-Public Works Recycling Education Program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 t="str">
            <v>+++</v>
          </cell>
        </row>
        <row r="1387">
          <cell r="A1387" t="str">
            <v>100.40.55.060-6280.25</v>
          </cell>
          <cell r="B1387" t="str">
            <v>100</v>
          </cell>
          <cell r="C1387" t="str">
            <v>40</v>
          </cell>
          <cell r="D1387" t="str">
            <v>55</v>
          </cell>
          <cell r="E1387" t="str">
            <v>060</v>
          </cell>
          <cell r="F1387" t="str">
            <v>6280.25</v>
          </cell>
          <cell r="G1387" t="str">
            <v>Supplies-Public Works Collection Containers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 t="str">
            <v>+++</v>
          </cell>
        </row>
        <row r="1388">
          <cell r="A1388" t="str">
            <v>100.40.55.060-6280.26</v>
          </cell>
          <cell r="B1388" t="str">
            <v>100</v>
          </cell>
          <cell r="C1388" t="str">
            <v>40</v>
          </cell>
          <cell r="D1388" t="str">
            <v>55</v>
          </cell>
          <cell r="E1388" t="str">
            <v>060</v>
          </cell>
          <cell r="F1388" t="str">
            <v>6280.26</v>
          </cell>
          <cell r="G1388" t="str">
            <v>Supplies-Public Works 3 Cart System Containers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 t="str">
            <v>+++</v>
          </cell>
        </row>
        <row r="1389">
          <cell r="A1389" t="str">
            <v>100.40.55.060-6280.27</v>
          </cell>
          <cell r="B1389" t="str">
            <v>100</v>
          </cell>
          <cell r="C1389" t="str">
            <v>40</v>
          </cell>
          <cell r="D1389" t="str">
            <v>55</v>
          </cell>
          <cell r="E1389" t="str">
            <v>060</v>
          </cell>
          <cell r="F1389" t="str">
            <v>6280.27</v>
          </cell>
          <cell r="G1389" t="str">
            <v>Supplies-Public Works SSJID Surface Water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 t="str">
            <v>+++</v>
          </cell>
        </row>
        <row r="1390">
          <cell r="A1390" t="str">
            <v>100.40.55.060-6280.28</v>
          </cell>
          <cell r="B1390" t="str">
            <v>100</v>
          </cell>
          <cell r="C1390" t="str">
            <v>40</v>
          </cell>
          <cell r="D1390" t="str">
            <v>55</v>
          </cell>
          <cell r="E1390" t="str">
            <v>060</v>
          </cell>
          <cell r="F1390" t="str">
            <v>6280.28</v>
          </cell>
          <cell r="G1390" t="str">
            <v>Supplies-Public Works Water Treatment Chemicals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 t="str">
            <v>+++</v>
          </cell>
        </row>
        <row r="1391">
          <cell r="A1391" t="str">
            <v>100.40.55.060-6280.29</v>
          </cell>
          <cell r="B1391" t="str">
            <v>100</v>
          </cell>
          <cell r="C1391" t="str">
            <v>40</v>
          </cell>
          <cell r="D1391" t="str">
            <v>55</v>
          </cell>
          <cell r="E1391" t="str">
            <v>060</v>
          </cell>
          <cell r="F1391" t="str">
            <v>6280.29</v>
          </cell>
          <cell r="G1391" t="str">
            <v>Supplies-Public Works Water Treatment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 t="str">
            <v>+++</v>
          </cell>
        </row>
        <row r="1392">
          <cell r="A1392" t="str">
            <v>100.40.55.060-6280.30</v>
          </cell>
          <cell r="B1392" t="str">
            <v>100</v>
          </cell>
          <cell r="C1392" t="str">
            <v>40</v>
          </cell>
          <cell r="D1392" t="str">
            <v>55</v>
          </cell>
          <cell r="E1392" t="str">
            <v>060</v>
          </cell>
          <cell r="F1392" t="str">
            <v>6280.30</v>
          </cell>
          <cell r="G1392" t="str">
            <v>Supplies-Public Works Automated &amp; Hand Tools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 t="str">
            <v>+++</v>
          </cell>
        </row>
        <row r="1393">
          <cell r="A1393" t="str">
            <v>100.40.55.060-6280.31</v>
          </cell>
          <cell r="B1393" t="str">
            <v>100</v>
          </cell>
          <cell r="C1393" t="str">
            <v>40</v>
          </cell>
          <cell r="D1393" t="str">
            <v>55</v>
          </cell>
          <cell r="E1393" t="str">
            <v>060</v>
          </cell>
          <cell r="F1393" t="str">
            <v>6280.31</v>
          </cell>
          <cell r="G1393" t="str">
            <v>Supplies-Public Works Water Conservation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 t="str">
            <v>+++</v>
          </cell>
        </row>
        <row r="1394">
          <cell r="A1394" t="str">
            <v>100.40.55.060-6280.32</v>
          </cell>
          <cell r="B1394" t="str">
            <v>100</v>
          </cell>
          <cell r="C1394" t="str">
            <v>40</v>
          </cell>
          <cell r="D1394" t="str">
            <v>55</v>
          </cell>
          <cell r="E1394" t="str">
            <v>060</v>
          </cell>
          <cell r="F1394" t="str">
            <v>6280.32</v>
          </cell>
          <cell r="G1394" t="str">
            <v>Supplies-Public Works Water Distribution System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 t="str">
            <v>+++</v>
          </cell>
        </row>
        <row r="1395">
          <cell r="A1395" t="str">
            <v>100.40.55.060-6280.33</v>
          </cell>
          <cell r="B1395" t="str">
            <v>100</v>
          </cell>
          <cell r="C1395" t="str">
            <v>40</v>
          </cell>
          <cell r="D1395" t="str">
            <v>55</v>
          </cell>
          <cell r="E1395" t="str">
            <v>060</v>
          </cell>
          <cell r="F1395" t="str">
            <v>6280.33</v>
          </cell>
          <cell r="G1395" t="str">
            <v>Supplies-Public Works Fire Hydrants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 t="str">
            <v>+++</v>
          </cell>
        </row>
        <row r="1396">
          <cell r="A1396" t="str">
            <v>100.40.55.060-6280.34</v>
          </cell>
          <cell r="B1396" t="str">
            <v>100</v>
          </cell>
          <cell r="C1396" t="str">
            <v>40</v>
          </cell>
          <cell r="D1396" t="str">
            <v>55</v>
          </cell>
          <cell r="E1396" t="str">
            <v>060</v>
          </cell>
          <cell r="F1396" t="str">
            <v>6280.34</v>
          </cell>
          <cell r="G1396" t="str">
            <v>Supplies-Public Works Wells &amp; Pumps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 t="str">
            <v>+++</v>
          </cell>
        </row>
        <row r="1397">
          <cell r="A1397" t="str">
            <v>100.40.55.060-6280.35</v>
          </cell>
          <cell r="B1397" t="str">
            <v>100</v>
          </cell>
          <cell r="C1397" t="str">
            <v>40</v>
          </cell>
          <cell r="D1397" t="str">
            <v>55</v>
          </cell>
          <cell r="E1397" t="str">
            <v>060</v>
          </cell>
          <cell r="F1397" t="str">
            <v>6280.35</v>
          </cell>
          <cell r="G1397" t="str">
            <v>Supplies-Public Works Water Meters &amp; Boxes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 t="str">
            <v>+++</v>
          </cell>
        </row>
        <row r="1398">
          <cell r="A1398" t="str">
            <v>100.40.55.060-6280.36</v>
          </cell>
          <cell r="B1398" t="str">
            <v>100</v>
          </cell>
          <cell r="C1398" t="str">
            <v>40</v>
          </cell>
          <cell r="D1398" t="str">
            <v>55</v>
          </cell>
          <cell r="E1398" t="str">
            <v>060</v>
          </cell>
          <cell r="F1398" t="str">
            <v>6280.36</v>
          </cell>
          <cell r="G1398" t="str">
            <v>Supplies-Public Works Traffic Calming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 t="str">
            <v>+++</v>
          </cell>
        </row>
        <row r="1399">
          <cell r="A1399" t="str">
            <v>100.40.55.060-6280.38</v>
          </cell>
          <cell r="B1399" t="str">
            <v>100</v>
          </cell>
          <cell r="C1399" t="str">
            <v>40</v>
          </cell>
          <cell r="D1399" t="str">
            <v>55</v>
          </cell>
          <cell r="E1399" t="str">
            <v>060</v>
          </cell>
          <cell r="F1399" t="str">
            <v>6280.38</v>
          </cell>
          <cell r="G1399" t="str">
            <v>Supplies-Public Works Global Supplies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 t="str">
            <v>+++</v>
          </cell>
        </row>
        <row r="1400">
          <cell r="A1400" t="str">
            <v>100.40.55.060-6280.39</v>
          </cell>
          <cell r="B1400" t="str">
            <v>100</v>
          </cell>
          <cell r="C1400" t="str">
            <v>40</v>
          </cell>
          <cell r="D1400" t="str">
            <v>55</v>
          </cell>
          <cell r="E1400" t="str">
            <v>060</v>
          </cell>
          <cell r="F1400" t="str">
            <v>6280.39</v>
          </cell>
          <cell r="G1400" t="str">
            <v>Supplies-Public Works Industrial Waste Pretreatment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 t="str">
            <v>+++</v>
          </cell>
        </row>
        <row r="1401">
          <cell r="A1401" t="str">
            <v>100.40.55.060-6280.41</v>
          </cell>
          <cell r="B1401" t="str">
            <v>100</v>
          </cell>
          <cell r="C1401" t="str">
            <v>40</v>
          </cell>
          <cell r="D1401" t="str">
            <v>55</v>
          </cell>
          <cell r="E1401" t="str">
            <v>060</v>
          </cell>
          <cell r="F1401" t="str">
            <v>6280.41</v>
          </cell>
          <cell r="G1401" t="str">
            <v>Supplies-Public Works Bevarage Container Grant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 t="str">
            <v>+++</v>
          </cell>
        </row>
        <row r="1402">
          <cell r="A1402" t="str">
            <v>100.40.55.060-6280.42</v>
          </cell>
          <cell r="B1402" t="str">
            <v>100</v>
          </cell>
          <cell r="C1402" t="str">
            <v>40</v>
          </cell>
          <cell r="D1402" t="str">
            <v>55</v>
          </cell>
          <cell r="E1402" t="str">
            <v>060</v>
          </cell>
          <cell r="F1402" t="str">
            <v>6280.42</v>
          </cell>
          <cell r="G1402" t="str">
            <v>Supplies-Public Works Industrial Wastewater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 t="str">
            <v>+++</v>
          </cell>
        </row>
        <row r="1403">
          <cell r="A1403" t="str">
            <v>100.40.55.060-6300.01</v>
          </cell>
          <cell r="B1403" t="str">
            <v>100</v>
          </cell>
          <cell r="C1403" t="str">
            <v>40</v>
          </cell>
          <cell r="D1403" t="str">
            <v>55</v>
          </cell>
          <cell r="E1403" t="str">
            <v>060</v>
          </cell>
          <cell r="F1403" t="str">
            <v>6300.01</v>
          </cell>
          <cell r="G1403" t="str">
            <v>Dues &amp; Subscriptions Memberships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 t="str">
            <v>+++</v>
          </cell>
        </row>
        <row r="1404">
          <cell r="A1404" t="str">
            <v>100.40.55.060-6300.02</v>
          </cell>
          <cell r="B1404" t="str">
            <v>100</v>
          </cell>
          <cell r="C1404" t="str">
            <v>40</v>
          </cell>
          <cell r="D1404" t="str">
            <v>55</v>
          </cell>
          <cell r="E1404" t="str">
            <v>060</v>
          </cell>
          <cell r="F1404" t="str">
            <v>6300.02</v>
          </cell>
          <cell r="G1404" t="str">
            <v>Dues &amp; Subscriptions Publications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 t="str">
            <v>+++</v>
          </cell>
        </row>
        <row r="1405">
          <cell r="A1405" t="str">
            <v>100.40.55.060-6300.03</v>
          </cell>
          <cell r="B1405" t="str">
            <v>100</v>
          </cell>
          <cell r="C1405" t="str">
            <v>40</v>
          </cell>
          <cell r="D1405" t="str">
            <v>55</v>
          </cell>
          <cell r="E1405" t="str">
            <v>060</v>
          </cell>
          <cell r="F1405" t="str">
            <v>6300.03</v>
          </cell>
          <cell r="G1405" t="str">
            <v>Dues &amp; Subscriptions Certifications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 t="str">
            <v>+++</v>
          </cell>
        </row>
        <row r="1406">
          <cell r="A1406" t="str">
            <v>100.40.55.060-6350.01</v>
          </cell>
          <cell r="B1406" t="str">
            <v>100</v>
          </cell>
          <cell r="C1406" t="str">
            <v>40</v>
          </cell>
          <cell r="D1406" t="str">
            <v>55</v>
          </cell>
          <cell r="E1406" t="str">
            <v>060</v>
          </cell>
          <cell r="F1406" t="str">
            <v>6350.01</v>
          </cell>
          <cell r="G1406" t="str">
            <v>Maintenance Agreements &amp; Licenses License/Software Maintenance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 t="str">
            <v>+++</v>
          </cell>
        </row>
        <row r="1407">
          <cell r="A1407" t="str">
            <v>100.40.55.060-6350.02</v>
          </cell>
          <cell r="B1407" t="str">
            <v>100</v>
          </cell>
          <cell r="C1407" t="str">
            <v>40</v>
          </cell>
          <cell r="D1407" t="str">
            <v>55</v>
          </cell>
          <cell r="E1407" t="str">
            <v>060</v>
          </cell>
          <cell r="F1407" t="str">
            <v>6350.02</v>
          </cell>
          <cell r="G1407" t="str">
            <v>Maintenance Agreements &amp; Licenses Hardware Maintenance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 t="str">
            <v>+++</v>
          </cell>
        </row>
        <row r="1408">
          <cell r="A1408" t="str">
            <v>100.40.55.060-6350.03</v>
          </cell>
          <cell r="B1408" t="str">
            <v>100</v>
          </cell>
          <cell r="C1408" t="str">
            <v>40</v>
          </cell>
          <cell r="D1408" t="str">
            <v>55</v>
          </cell>
          <cell r="E1408" t="str">
            <v>060</v>
          </cell>
          <cell r="F1408" t="str">
            <v>6350.03</v>
          </cell>
          <cell r="G1408" t="str">
            <v>Maintenance Agreements &amp; Licenses Maintenance Agreements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 t="str">
            <v>+++</v>
          </cell>
        </row>
        <row r="1409">
          <cell r="A1409" t="str">
            <v>100.40.55.060-6350.04</v>
          </cell>
          <cell r="B1409" t="str">
            <v>100</v>
          </cell>
          <cell r="C1409" t="str">
            <v>40</v>
          </cell>
          <cell r="D1409" t="str">
            <v>55</v>
          </cell>
          <cell r="E1409" t="str">
            <v>060</v>
          </cell>
          <cell r="F1409" t="str">
            <v>6350.04</v>
          </cell>
          <cell r="G1409" t="str">
            <v>Maintenance Agreements &amp; Licenses SCADA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 t="str">
            <v>+++</v>
          </cell>
        </row>
        <row r="1410">
          <cell r="A1410" t="str">
            <v>100.40.55.060-6350.05</v>
          </cell>
          <cell r="B1410" t="str">
            <v>100</v>
          </cell>
          <cell r="C1410" t="str">
            <v>40</v>
          </cell>
          <cell r="D1410" t="str">
            <v>55</v>
          </cell>
          <cell r="E1410" t="str">
            <v>060</v>
          </cell>
          <cell r="F1410" t="str">
            <v>6350.05</v>
          </cell>
          <cell r="G1410" t="str">
            <v>Maintenance Agreements &amp; Licenses Traffic Control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 t="str">
            <v>+++</v>
          </cell>
        </row>
        <row r="1411">
          <cell r="A1411" t="str">
            <v>100.40.55.060-6350.06</v>
          </cell>
          <cell r="B1411" t="str">
            <v>100</v>
          </cell>
          <cell r="C1411" t="str">
            <v>40</v>
          </cell>
          <cell r="D1411" t="str">
            <v>55</v>
          </cell>
          <cell r="E1411" t="str">
            <v>060</v>
          </cell>
          <cell r="F1411" t="str">
            <v>6350.06</v>
          </cell>
          <cell r="G1411" t="str">
            <v>Maintenance Agreements &amp; Licenses Streetlights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 t="str">
            <v>+++</v>
          </cell>
        </row>
        <row r="1412">
          <cell r="A1412" t="str">
            <v>100.40.55.060-6375.01</v>
          </cell>
          <cell r="B1412" t="str">
            <v>100</v>
          </cell>
          <cell r="C1412" t="str">
            <v>40</v>
          </cell>
          <cell r="D1412" t="str">
            <v>55</v>
          </cell>
          <cell r="E1412" t="str">
            <v>060</v>
          </cell>
          <cell r="F1412" t="str">
            <v>6375.01</v>
          </cell>
          <cell r="G1412" t="str">
            <v>Operating Fees NPDES Permit Renewal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 t="str">
            <v>+++</v>
          </cell>
        </row>
        <row r="1413">
          <cell r="A1413" t="str">
            <v>100.40.55.060-6375.02</v>
          </cell>
          <cell r="B1413" t="str">
            <v>100</v>
          </cell>
          <cell r="C1413" t="str">
            <v>40</v>
          </cell>
          <cell r="D1413" t="str">
            <v>55</v>
          </cell>
          <cell r="E1413" t="str">
            <v>060</v>
          </cell>
          <cell r="F1413" t="str">
            <v>6375.02</v>
          </cell>
          <cell r="G1413" t="str">
            <v>Operating Fees NPDES Permit Compliance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 t="str">
            <v>+++</v>
          </cell>
        </row>
        <row r="1414">
          <cell r="A1414" t="str">
            <v>100.40.55.060-6375.03</v>
          </cell>
          <cell r="B1414" t="str">
            <v>100</v>
          </cell>
          <cell r="C1414" t="str">
            <v>40</v>
          </cell>
          <cell r="D1414" t="str">
            <v>55</v>
          </cell>
          <cell r="E1414" t="str">
            <v>060</v>
          </cell>
          <cell r="F1414" t="str">
            <v>6375.03</v>
          </cell>
          <cell r="G1414" t="str">
            <v>Operating Fees SSJID Drainage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 t="str">
            <v>+++</v>
          </cell>
        </row>
        <row r="1415">
          <cell r="A1415" t="str">
            <v>100.40.55.060-6375.04</v>
          </cell>
          <cell r="B1415" t="str">
            <v>100</v>
          </cell>
          <cell r="C1415" t="str">
            <v>40</v>
          </cell>
          <cell r="D1415" t="str">
            <v>55</v>
          </cell>
          <cell r="E1415" t="str">
            <v>060</v>
          </cell>
          <cell r="F1415" t="str">
            <v>6375.04</v>
          </cell>
          <cell r="G1415" t="str">
            <v>Operating Fees Operating Permits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 t="str">
            <v>+++</v>
          </cell>
        </row>
        <row r="1416">
          <cell r="A1416" t="str">
            <v>100.40.55.060-6375.05</v>
          </cell>
          <cell r="B1416" t="str">
            <v>100</v>
          </cell>
          <cell r="C1416" t="str">
            <v>40</v>
          </cell>
          <cell r="D1416" t="str">
            <v>55</v>
          </cell>
          <cell r="E1416" t="str">
            <v>060</v>
          </cell>
          <cell r="F1416" t="str">
            <v>6375.05</v>
          </cell>
          <cell r="G1416" t="str">
            <v>Operating Fees Annual Waste Discharger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 t="str">
            <v>+++</v>
          </cell>
        </row>
        <row r="1417">
          <cell r="A1417" t="str">
            <v>100.40.55.060-6375.07</v>
          </cell>
          <cell r="B1417" t="str">
            <v>100</v>
          </cell>
          <cell r="C1417" t="str">
            <v>40</v>
          </cell>
          <cell r="D1417" t="str">
            <v>55</v>
          </cell>
          <cell r="E1417" t="str">
            <v>060</v>
          </cell>
          <cell r="F1417" t="str">
            <v>6375.07</v>
          </cell>
          <cell r="G1417" t="str">
            <v>Operating Fees Permit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 t="str">
            <v>+++</v>
          </cell>
        </row>
        <row r="1418">
          <cell r="A1418" t="str">
            <v>100.40.55.060-6375.08</v>
          </cell>
          <cell r="B1418" t="str">
            <v>100</v>
          </cell>
          <cell r="C1418" t="str">
            <v>40</v>
          </cell>
          <cell r="D1418" t="str">
            <v>55</v>
          </cell>
          <cell r="E1418" t="str">
            <v>060</v>
          </cell>
          <cell r="F1418" t="str">
            <v>6375.08</v>
          </cell>
          <cell r="G1418" t="str">
            <v>Operating Fees Operating Permits Reg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 t="str">
            <v>+++</v>
          </cell>
        </row>
        <row r="1419">
          <cell r="A1419" t="str">
            <v>100.40.55.060-6375.09</v>
          </cell>
          <cell r="B1419" t="str">
            <v>100</v>
          </cell>
          <cell r="C1419" t="str">
            <v>40</v>
          </cell>
          <cell r="D1419" t="str">
            <v>55</v>
          </cell>
          <cell r="E1419" t="str">
            <v>060</v>
          </cell>
          <cell r="F1419" t="str">
            <v>6375.09</v>
          </cell>
          <cell r="G1419" t="str">
            <v>Operating Fees Dumping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 t="str">
            <v>+++</v>
          </cell>
        </row>
        <row r="1420">
          <cell r="A1420" t="str">
            <v>100.40.55.060-6375.10</v>
          </cell>
          <cell r="B1420" t="str">
            <v>100</v>
          </cell>
          <cell r="C1420" t="str">
            <v>40</v>
          </cell>
          <cell r="D1420" t="str">
            <v>55</v>
          </cell>
          <cell r="E1420" t="str">
            <v>060</v>
          </cell>
          <cell r="F1420" t="str">
            <v>6375.10</v>
          </cell>
          <cell r="G1420" t="str">
            <v>Operating Fees Sludge Disposal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 t="str">
            <v>+++</v>
          </cell>
        </row>
        <row r="1421">
          <cell r="A1421" t="str">
            <v>100.40.55.060-6375.11</v>
          </cell>
          <cell r="B1421" t="str">
            <v>100</v>
          </cell>
          <cell r="C1421" t="str">
            <v>40</v>
          </cell>
          <cell r="D1421" t="str">
            <v>55</v>
          </cell>
          <cell r="E1421" t="str">
            <v>060</v>
          </cell>
          <cell r="F1421" t="str">
            <v>6375.11</v>
          </cell>
          <cell r="G1421" t="str">
            <v>Operating Fees Compost Tipping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 t="str">
            <v>+++</v>
          </cell>
        </row>
        <row r="1422">
          <cell r="A1422" t="str">
            <v>100.40.55.060-6375.12</v>
          </cell>
          <cell r="B1422" t="str">
            <v>100</v>
          </cell>
          <cell r="C1422" t="str">
            <v>40</v>
          </cell>
          <cell r="D1422" t="str">
            <v>55</v>
          </cell>
          <cell r="E1422" t="str">
            <v>060</v>
          </cell>
          <cell r="F1422" t="str">
            <v>6375.12</v>
          </cell>
          <cell r="G1422" t="str">
            <v>Operating Fees Curbside Recycling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 t="str">
            <v>+++</v>
          </cell>
        </row>
        <row r="1423">
          <cell r="A1423" t="str">
            <v>100.40.55.060-6375.15</v>
          </cell>
          <cell r="B1423" t="str">
            <v>100</v>
          </cell>
          <cell r="C1423" t="str">
            <v>40</v>
          </cell>
          <cell r="D1423" t="str">
            <v>55</v>
          </cell>
          <cell r="E1423" t="str">
            <v>060</v>
          </cell>
          <cell r="F1423" t="str">
            <v>6375.15</v>
          </cell>
          <cell r="G1423" t="str">
            <v>Operating Fees Concrete/Asphalt Tipping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 t="str">
            <v>+++</v>
          </cell>
        </row>
        <row r="1424">
          <cell r="A1424" t="str">
            <v>100.40.55.060-6375.16</v>
          </cell>
          <cell r="B1424" t="str">
            <v>100</v>
          </cell>
          <cell r="C1424" t="str">
            <v>40</v>
          </cell>
          <cell r="D1424" t="str">
            <v>55</v>
          </cell>
          <cell r="E1424" t="str">
            <v>060</v>
          </cell>
          <cell r="F1424" t="str">
            <v>6375.16</v>
          </cell>
          <cell r="G1424" t="str">
            <v>Operating Fees Universal Waste Recycling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 t="str">
            <v>+++</v>
          </cell>
        </row>
        <row r="1425">
          <cell r="A1425" t="str">
            <v>100.40.55.060-6375.18</v>
          </cell>
          <cell r="B1425" t="str">
            <v>100</v>
          </cell>
          <cell r="C1425" t="str">
            <v>40</v>
          </cell>
          <cell r="D1425" t="str">
            <v>55</v>
          </cell>
          <cell r="E1425" t="str">
            <v>060</v>
          </cell>
          <cell r="F1425" t="str">
            <v>6375.18</v>
          </cell>
          <cell r="G1425" t="str">
            <v>Operating Fees Used Oil Recycling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 t="str">
            <v>+++</v>
          </cell>
        </row>
        <row r="1426">
          <cell r="A1426" t="str">
            <v>100.40.55.060-6375.19</v>
          </cell>
          <cell r="B1426" t="str">
            <v>100</v>
          </cell>
          <cell r="C1426" t="str">
            <v>40</v>
          </cell>
          <cell r="D1426" t="str">
            <v>55</v>
          </cell>
          <cell r="E1426" t="str">
            <v>060</v>
          </cell>
          <cell r="F1426" t="str">
            <v>6375.19</v>
          </cell>
          <cell r="G1426" t="str">
            <v>Operating Fees Highway Signal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 t="str">
            <v>+++</v>
          </cell>
        </row>
        <row r="1427">
          <cell r="A1427" t="str">
            <v>100.40.55.060-6375.20</v>
          </cell>
          <cell r="B1427" t="str">
            <v>100</v>
          </cell>
          <cell r="C1427" t="str">
            <v>40</v>
          </cell>
          <cell r="D1427" t="str">
            <v>55</v>
          </cell>
          <cell r="E1427" t="str">
            <v>060</v>
          </cell>
          <cell r="F1427" t="str">
            <v>6375.20</v>
          </cell>
          <cell r="G1427" t="str">
            <v>Operating Fees Fines and Penalties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 t="str">
            <v>+++</v>
          </cell>
        </row>
        <row r="1428">
          <cell r="A1428" t="str">
            <v>100.40.55.060-6400.01</v>
          </cell>
          <cell r="B1428" t="str">
            <v>100</v>
          </cell>
          <cell r="C1428" t="str">
            <v>40</v>
          </cell>
          <cell r="D1428" t="str">
            <v>55</v>
          </cell>
          <cell r="E1428" t="str">
            <v>060</v>
          </cell>
          <cell r="F1428" t="str">
            <v>6400.01</v>
          </cell>
          <cell r="G1428" t="str">
            <v>Repairs &amp; Maintenance Building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 t="str">
            <v>+++</v>
          </cell>
        </row>
        <row r="1429">
          <cell r="A1429" t="str">
            <v>100.40.55.060-6400.02</v>
          </cell>
          <cell r="B1429" t="str">
            <v>100</v>
          </cell>
          <cell r="C1429" t="str">
            <v>40</v>
          </cell>
          <cell r="D1429" t="str">
            <v>55</v>
          </cell>
          <cell r="E1429" t="str">
            <v>060</v>
          </cell>
          <cell r="F1429" t="str">
            <v>6400.02</v>
          </cell>
          <cell r="G1429" t="str">
            <v>Repairs &amp; Maintenance Minor Equipment/Other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 t="str">
            <v>+++</v>
          </cell>
        </row>
        <row r="1430">
          <cell r="A1430" t="str">
            <v>100.40.55.060-6400.03</v>
          </cell>
          <cell r="B1430" t="str">
            <v>100</v>
          </cell>
          <cell r="C1430" t="str">
            <v>40</v>
          </cell>
          <cell r="D1430" t="str">
            <v>55</v>
          </cell>
          <cell r="E1430" t="str">
            <v>060</v>
          </cell>
          <cell r="F1430" t="str">
            <v>6400.03</v>
          </cell>
          <cell r="G1430" t="str">
            <v>Repairs &amp; Maintenance Major Repair &amp; Contingency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 t="str">
            <v>+++</v>
          </cell>
        </row>
        <row r="1431">
          <cell r="A1431" t="str">
            <v>100.40.55.060-6400.04</v>
          </cell>
          <cell r="B1431" t="str">
            <v>100</v>
          </cell>
          <cell r="C1431" t="str">
            <v>40</v>
          </cell>
          <cell r="D1431" t="str">
            <v>55</v>
          </cell>
          <cell r="E1431" t="str">
            <v>060</v>
          </cell>
          <cell r="F1431" t="str">
            <v>6400.04</v>
          </cell>
          <cell r="G1431" t="str">
            <v>Repairs &amp; Maintenance Equipment Rental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 t="str">
            <v>+++</v>
          </cell>
        </row>
        <row r="1432">
          <cell r="A1432" t="str">
            <v>100.40.55.060-6400.05</v>
          </cell>
          <cell r="B1432" t="str">
            <v>100</v>
          </cell>
          <cell r="C1432" t="str">
            <v>40</v>
          </cell>
          <cell r="D1432" t="str">
            <v>55</v>
          </cell>
          <cell r="E1432" t="str">
            <v>060</v>
          </cell>
          <cell r="F1432" t="str">
            <v>6400.05</v>
          </cell>
          <cell r="G1432" t="str">
            <v>Repairs &amp; Maintenance Vehicle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 t="str">
            <v>+++</v>
          </cell>
        </row>
        <row r="1433">
          <cell r="A1433" t="str">
            <v>100.40.55.060-6400.07</v>
          </cell>
          <cell r="B1433" t="str">
            <v>100</v>
          </cell>
          <cell r="C1433" t="str">
            <v>40</v>
          </cell>
          <cell r="D1433" t="str">
            <v>55</v>
          </cell>
          <cell r="E1433" t="str">
            <v>060</v>
          </cell>
          <cell r="F1433" t="str">
            <v>6400.07</v>
          </cell>
          <cell r="G1433" t="str">
            <v>Repairs &amp; Maintenance Radio Communication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 t="str">
            <v>+++</v>
          </cell>
        </row>
        <row r="1434">
          <cell r="A1434" t="str">
            <v>100.40.55.060-6400.09</v>
          </cell>
          <cell r="B1434" t="str">
            <v>100</v>
          </cell>
          <cell r="C1434" t="str">
            <v>40</v>
          </cell>
          <cell r="D1434" t="str">
            <v>55</v>
          </cell>
          <cell r="E1434" t="str">
            <v>060</v>
          </cell>
          <cell r="F1434" t="str">
            <v>6400.09</v>
          </cell>
          <cell r="G1434" t="str">
            <v>Repairs &amp; Maintenance Well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 t="str">
            <v>+++</v>
          </cell>
        </row>
        <row r="1435">
          <cell r="A1435" t="str">
            <v>100.40.55.060-6400.10</v>
          </cell>
          <cell r="B1435" t="str">
            <v>100</v>
          </cell>
          <cell r="C1435" t="str">
            <v>40</v>
          </cell>
          <cell r="D1435" t="str">
            <v>55</v>
          </cell>
          <cell r="E1435" t="str">
            <v>060</v>
          </cell>
          <cell r="F1435" t="str">
            <v>6400.10</v>
          </cell>
          <cell r="G1435" t="str">
            <v>Repairs &amp; Maintenance Pavement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 t="str">
            <v>+++</v>
          </cell>
        </row>
        <row r="1436">
          <cell r="A1436" t="str">
            <v>100.40.55.060-6400.12</v>
          </cell>
          <cell r="B1436" t="str">
            <v>100</v>
          </cell>
          <cell r="C1436" t="str">
            <v>40</v>
          </cell>
          <cell r="D1436" t="str">
            <v>55</v>
          </cell>
          <cell r="E1436" t="str">
            <v>060</v>
          </cell>
          <cell r="F1436" t="str">
            <v>6400.12</v>
          </cell>
          <cell r="G1436" t="str">
            <v>Repairs &amp; Maintenance Pump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 t="str">
            <v>+++</v>
          </cell>
        </row>
        <row r="1437">
          <cell r="A1437" t="str">
            <v>100.40.55.060-6400.13</v>
          </cell>
          <cell r="B1437" t="str">
            <v>100</v>
          </cell>
          <cell r="C1437" t="str">
            <v>40</v>
          </cell>
          <cell r="D1437" t="str">
            <v>55</v>
          </cell>
          <cell r="E1437" t="str">
            <v>060</v>
          </cell>
          <cell r="F1437" t="str">
            <v>6400.13</v>
          </cell>
          <cell r="G1437" t="str">
            <v>Repairs &amp; Maintenance Storm Drain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 t="str">
            <v>+++</v>
          </cell>
        </row>
        <row r="1438">
          <cell r="A1438" t="str">
            <v>100.40.55.060-6400.19</v>
          </cell>
          <cell r="B1438" t="str">
            <v>100</v>
          </cell>
          <cell r="C1438" t="str">
            <v>40</v>
          </cell>
          <cell r="D1438" t="str">
            <v>55</v>
          </cell>
          <cell r="E1438" t="str">
            <v>060</v>
          </cell>
          <cell r="F1438" t="str">
            <v>6400.19</v>
          </cell>
          <cell r="G1438" t="str">
            <v>Repairs &amp; Maintenance Testing/Certifications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 t="str">
            <v>+++</v>
          </cell>
        </row>
        <row r="1439">
          <cell r="A1439" t="str">
            <v>100.40.55.060-6400.20</v>
          </cell>
          <cell r="B1439" t="str">
            <v>100</v>
          </cell>
          <cell r="C1439" t="str">
            <v>40</v>
          </cell>
          <cell r="D1439" t="str">
            <v>55</v>
          </cell>
          <cell r="E1439" t="str">
            <v>060</v>
          </cell>
          <cell r="F1439" t="str">
            <v>6400.20</v>
          </cell>
          <cell r="G1439" t="str">
            <v>Repairs &amp; Maintenance Property Maintenance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 t="str">
            <v>+++</v>
          </cell>
        </row>
        <row r="1440">
          <cell r="A1440" t="str">
            <v>100.40.55.060-6400.21</v>
          </cell>
          <cell r="B1440" t="str">
            <v>100</v>
          </cell>
          <cell r="C1440" t="str">
            <v>40</v>
          </cell>
          <cell r="D1440" t="str">
            <v>55</v>
          </cell>
          <cell r="E1440" t="str">
            <v>060</v>
          </cell>
          <cell r="F1440" t="str">
            <v>6400.21</v>
          </cell>
          <cell r="G1440" t="str">
            <v>Repairs &amp; Maintenance Soundwall/Barriers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 t="str">
            <v>+++</v>
          </cell>
        </row>
        <row r="1441">
          <cell r="A1441" t="str">
            <v>100.40.55.060-6400.22</v>
          </cell>
          <cell r="B1441" t="str">
            <v>100</v>
          </cell>
          <cell r="C1441" t="str">
            <v>40</v>
          </cell>
          <cell r="D1441" t="str">
            <v>55</v>
          </cell>
          <cell r="E1441" t="str">
            <v>060</v>
          </cell>
          <cell r="F1441" t="str">
            <v>6400.22</v>
          </cell>
          <cell r="G1441" t="str">
            <v>Repairs &amp; Maintenance Curb Gutter Sidewalk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 t="str">
            <v>+++</v>
          </cell>
        </row>
        <row r="1442">
          <cell r="A1442" t="str">
            <v>100.40.55.060-6400.23</v>
          </cell>
          <cell r="B1442" t="str">
            <v>100</v>
          </cell>
          <cell r="C1442" t="str">
            <v>40</v>
          </cell>
          <cell r="D1442" t="str">
            <v>55</v>
          </cell>
          <cell r="E1442" t="str">
            <v>060</v>
          </cell>
          <cell r="F1442" t="str">
            <v>6400.23</v>
          </cell>
          <cell r="G1442" t="str">
            <v>Repairs &amp; Maintenance Bin Repair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 t="str">
            <v>+++</v>
          </cell>
        </row>
        <row r="1443">
          <cell r="A1443" t="str">
            <v>100.40.55.060-6410.02</v>
          </cell>
          <cell r="B1443" t="str">
            <v>100</v>
          </cell>
          <cell r="C1443" t="str">
            <v>40</v>
          </cell>
          <cell r="D1443" t="str">
            <v>55</v>
          </cell>
          <cell r="E1443" t="str">
            <v>060</v>
          </cell>
          <cell r="F1443" t="str">
            <v>6410.02</v>
          </cell>
          <cell r="G1443" t="str">
            <v>Repairs &amp; Maintenance-Transportation Slurry/Overlay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 t="str">
            <v>+++</v>
          </cell>
        </row>
        <row r="1444">
          <cell r="A1444" t="str">
            <v>100.40.55.060-6500.04</v>
          </cell>
          <cell r="B1444" t="str">
            <v>100</v>
          </cell>
          <cell r="C1444" t="str">
            <v>40</v>
          </cell>
          <cell r="D1444" t="str">
            <v>55</v>
          </cell>
          <cell r="E1444" t="str">
            <v>060</v>
          </cell>
          <cell r="F1444" t="str">
            <v>6500.04</v>
          </cell>
          <cell r="G1444" t="str">
            <v>Claims &amp; Insurance Insurance Premiums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 t="str">
            <v>+++</v>
          </cell>
        </row>
        <row r="1445">
          <cell r="A1445" t="str">
            <v>100.40.55.060-6600.01</v>
          </cell>
          <cell r="B1445" t="str">
            <v>100</v>
          </cell>
          <cell r="C1445" t="str">
            <v>40</v>
          </cell>
          <cell r="D1445" t="str">
            <v>55</v>
          </cell>
          <cell r="E1445" t="str">
            <v>060</v>
          </cell>
          <cell r="F1445" t="str">
            <v>6600.01</v>
          </cell>
          <cell r="G1445" t="str">
            <v>Administrative Expenses Meetings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 t="str">
            <v>+++</v>
          </cell>
        </row>
        <row r="1446">
          <cell r="A1446" t="str">
            <v>100.40.55.060-6600.03</v>
          </cell>
          <cell r="B1446" t="str">
            <v>100</v>
          </cell>
          <cell r="C1446" t="str">
            <v>40</v>
          </cell>
          <cell r="D1446" t="str">
            <v>55</v>
          </cell>
          <cell r="E1446" t="str">
            <v>060</v>
          </cell>
          <cell r="F1446" t="str">
            <v>6600.03</v>
          </cell>
          <cell r="G1446" t="str">
            <v>Administrative Expenses Mileage Reimbursement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 t="str">
            <v>+++</v>
          </cell>
        </row>
        <row r="1447">
          <cell r="A1447" t="str">
            <v>100.40.55.060-6600.04</v>
          </cell>
          <cell r="B1447" t="str">
            <v>100</v>
          </cell>
          <cell r="C1447" t="str">
            <v>40</v>
          </cell>
          <cell r="D1447" t="str">
            <v>55</v>
          </cell>
          <cell r="E1447" t="str">
            <v>060</v>
          </cell>
          <cell r="F1447" t="str">
            <v>6600.04</v>
          </cell>
          <cell r="G1447" t="str">
            <v>Administrative Expenses Training/Conferences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 t="str">
            <v>+++</v>
          </cell>
        </row>
        <row r="1448">
          <cell r="A1448" t="str">
            <v>100.40.55.060-6600.05</v>
          </cell>
          <cell r="B1448" t="str">
            <v>100</v>
          </cell>
          <cell r="C1448" t="str">
            <v>40</v>
          </cell>
          <cell r="D1448" t="str">
            <v>55</v>
          </cell>
          <cell r="E1448" t="str">
            <v>060</v>
          </cell>
          <cell r="F1448" t="str">
            <v>6600.05</v>
          </cell>
          <cell r="G1448" t="str">
            <v>Administrative Expenses Public/Legal Advertisement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 t="str">
            <v>+++</v>
          </cell>
        </row>
        <row r="1449">
          <cell r="A1449" t="str">
            <v>100.40.55.060-6600.06</v>
          </cell>
          <cell r="B1449" t="str">
            <v>100</v>
          </cell>
          <cell r="C1449" t="str">
            <v>40</v>
          </cell>
          <cell r="D1449" t="str">
            <v>55</v>
          </cell>
          <cell r="E1449" t="str">
            <v>060</v>
          </cell>
          <cell r="F1449" t="str">
            <v>6600.06</v>
          </cell>
          <cell r="G1449" t="str">
            <v>Administrative Expenses Property/Building Rental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 t="str">
            <v>+++</v>
          </cell>
        </row>
        <row r="1450">
          <cell r="A1450" t="str">
            <v>100.40.55.060-6600.07</v>
          </cell>
          <cell r="B1450" t="str">
            <v>100</v>
          </cell>
          <cell r="C1450" t="str">
            <v>40</v>
          </cell>
          <cell r="D1450" t="str">
            <v>55</v>
          </cell>
          <cell r="E1450" t="str">
            <v>060</v>
          </cell>
          <cell r="F1450" t="str">
            <v>6600.07</v>
          </cell>
          <cell r="G1450" t="str">
            <v>Administrative Expenses Employee Recruitment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 t="str">
            <v>+++</v>
          </cell>
        </row>
        <row r="1451">
          <cell r="A1451" t="str">
            <v>100.40.55.060-6600.16</v>
          </cell>
          <cell r="B1451" t="str">
            <v>100</v>
          </cell>
          <cell r="C1451" t="str">
            <v>40</v>
          </cell>
          <cell r="D1451" t="str">
            <v>55</v>
          </cell>
          <cell r="E1451" t="str">
            <v>060</v>
          </cell>
          <cell r="F1451" t="str">
            <v>6600.16</v>
          </cell>
          <cell r="G1451" t="str">
            <v>Administrative Expenses Property Tax Assessments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 t="str">
            <v>+++</v>
          </cell>
        </row>
        <row r="1452">
          <cell r="A1452" t="str">
            <v>100.40.55.060-6600.23</v>
          </cell>
          <cell r="B1452" t="str">
            <v>100</v>
          </cell>
          <cell r="C1452" t="str">
            <v>40</v>
          </cell>
          <cell r="D1452" t="str">
            <v>55</v>
          </cell>
          <cell r="E1452" t="str">
            <v>060</v>
          </cell>
          <cell r="F1452" t="str">
            <v>6600.23</v>
          </cell>
          <cell r="G1452" t="str">
            <v>Administrative Expenses Public Education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 t="str">
            <v>+++</v>
          </cell>
        </row>
        <row r="1453">
          <cell r="A1453" t="str">
            <v>100.40.55.060-6600.25</v>
          </cell>
          <cell r="B1453" t="str">
            <v>100</v>
          </cell>
          <cell r="C1453" t="str">
            <v>40</v>
          </cell>
          <cell r="D1453" t="str">
            <v>55</v>
          </cell>
          <cell r="E1453" t="str">
            <v>060</v>
          </cell>
          <cell r="F1453" t="str">
            <v>6600.25</v>
          </cell>
          <cell r="G1453" t="str">
            <v>Administrative Expenses Support Services-Indirect Labor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 t="str">
            <v>+++</v>
          </cell>
        </row>
        <row r="1454">
          <cell r="A1454" t="str">
            <v>100.40.55.060-6600.26</v>
          </cell>
          <cell r="B1454" t="str">
            <v>100</v>
          </cell>
          <cell r="C1454" t="str">
            <v>40</v>
          </cell>
          <cell r="D1454" t="str">
            <v>55</v>
          </cell>
          <cell r="E1454" t="str">
            <v>060</v>
          </cell>
          <cell r="F1454" t="str">
            <v>6600.26</v>
          </cell>
          <cell r="G1454" t="str">
            <v>Administrative Expenses Support Services-IT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 t="str">
            <v>+++</v>
          </cell>
        </row>
        <row r="1455">
          <cell r="A1455" t="str">
            <v>100.40.55.060-6600.32</v>
          </cell>
          <cell r="B1455" t="str">
            <v>100</v>
          </cell>
          <cell r="C1455" t="str">
            <v>40</v>
          </cell>
          <cell r="D1455" t="str">
            <v>55</v>
          </cell>
          <cell r="E1455" t="str">
            <v>060</v>
          </cell>
          <cell r="F1455" t="str">
            <v>6600.32</v>
          </cell>
          <cell r="G1455" t="str">
            <v>Administrative Expenses Vehicle Fund Contribution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 t="str">
            <v>+++</v>
          </cell>
        </row>
        <row r="1456">
          <cell r="A1456" t="str">
            <v>100.40.55.060-6600.36</v>
          </cell>
          <cell r="B1456" t="str">
            <v>100</v>
          </cell>
          <cell r="C1456" t="str">
            <v>40</v>
          </cell>
          <cell r="D1456" t="str">
            <v>55</v>
          </cell>
          <cell r="E1456" t="str">
            <v>060</v>
          </cell>
          <cell r="F1456" t="str">
            <v>6600.36</v>
          </cell>
          <cell r="G1456" t="str">
            <v>Administrative Expenses IT Fund Contribution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 t="str">
            <v>+++</v>
          </cell>
        </row>
        <row r="1457">
          <cell r="A1457" t="str">
            <v>100.40.55.060-6600.41</v>
          </cell>
          <cell r="B1457" t="str">
            <v>100</v>
          </cell>
          <cell r="C1457" t="str">
            <v>40</v>
          </cell>
          <cell r="D1457" t="str">
            <v>55</v>
          </cell>
          <cell r="E1457" t="str">
            <v>060</v>
          </cell>
          <cell r="F1457" t="str">
            <v>6600.41</v>
          </cell>
          <cell r="G1457" t="str">
            <v>Administrative Expenses Community Clean-up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 t="str">
            <v>+++</v>
          </cell>
        </row>
        <row r="1458">
          <cell r="A1458" t="str">
            <v>100.40.55.060-7000.02</v>
          </cell>
          <cell r="B1458" t="str">
            <v>100</v>
          </cell>
          <cell r="C1458" t="str">
            <v>40</v>
          </cell>
          <cell r="D1458" t="str">
            <v>55</v>
          </cell>
          <cell r="E1458" t="str">
            <v>060</v>
          </cell>
          <cell r="F1458" t="str">
            <v>7000.02</v>
          </cell>
          <cell r="G1458" t="str">
            <v>Capital Outlay Vehicles-Major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 t="str">
            <v>+++</v>
          </cell>
        </row>
        <row r="1459">
          <cell r="A1459" t="str">
            <v>100.40.55.060-7000.03</v>
          </cell>
          <cell r="B1459" t="str">
            <v>100</v>
          </cell>
          <cell r="C1459" t="str">
            <v>40</v>
          </cell>
          <cell r="D1459" t="str">
            <v>55</v>
          </cell>
          <cell r="E1459" t="str">
            <v>060</v>
          </cell>
          <cell r="F1459" t="str">
            <v>7000.03</v>
          </cell>
          <cell r="G1459" t="str">
            <v>Capital Outlay Operations Equip-Minor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 t="str">
            <v>+++</v>
          </cell>
        </row>
        <row r="1460">
          <cell r="A1460" t="str">
            <v>100.40.55.060-7000.99</v>
          </cell>
          <cell r="B1460" t="str">
            <v>100</v>
          </cell>
          <cell r="C1460" t="str">
            <v>40</v>
          </cell>
          <cell r="D1460" t="str">
            <v>55</v>
          </cell>
          <cell r="E1460" t="str">
            <v>060</v>
          </cell>
          <cell r="F1460" t="str">
            <v>7000.99</v>
          </cell>
          <cell r="G1460" t="str">
            <v>Capital Outlay General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 t="str">
            <v>+++</v>
          </cell>
        </row>
        <row r="1461">
          <cell r="A1461" t="str">
            <v>100.40.55.060-8900.22</v>
          </cell>
          <cell r="B1461" t="str">
            <v>100</v>
          </cell>
          <cell r="C1461" t="str">
            <v>40</v>
          </cell>
          <cell r="D1461" t="str">
            <v>55</v>
          </cell>
          <cell r="E1461" t="str">
            <v>060</v>
          </cell>
          <cell r="F1461" t="str">
            <v>8900.22</v>
          </cell>
          <cell r="G1461" t="str">
            <v>Debt Service-Principal 2012 Issue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 t="str">
            <v>+++</v>
          </cell>
        </row>
        <row r="1462">
          <cell r="A1462" t="str">
            <v>100.40.55.060-8910.21</v>
          </cell>
          <cell r="B1462" t="str">
            <v>100</v>
          </cell>
          <cell r="C1462" t="str">
            <v>40</v>
          </cell>
          <cell r="D1462" t="str">
            <v>55</v>
          </cell>
          <cell r="E1462" t="str">
            <v>060</v>
          </cell>
          <cell r="F1462" t="str">
            <v>8910.21</v>
          </cell>
          <cell r="G1462" t="str">
            <v>Debt Service-Interest PFIP Loan Transportation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 t="str">
            <v>+++</v>
          </cell>
        </row>
        <row r="1463">
          <cell r="A1463" t="str">
            <v>100.40.55.060-8910.22</v>
          </cell>
          <cell r="B1463" t="str">
            <v>100</v>
          </cell>
          <cell r="C1463" t="str">
            <v>40</v>
          </cell>
          <cell r="D1463" t="str">
            <v>55</v>
          </cell>
          <cell r="E1463" t="str">
            <v>060</v>
          </cell>
          <cell r="F1463" t="str">
            <v>8910.22</v>
          </cell>
          <cell r="G1463" t="str">
            <v>Debt Service-Interest 2012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 t="str">
            <v>+++</v>
          </cell>
        </row>
        <row r="1464">
          <cell r="A1464" t="str">
            <v>100.40.55.060-8920.01</v>
          </cell>
          <cell r="B1464" t="str">
            <v>100</v>
          </cell>
          <cell r="C1464" t="str">
            <v>40</v>
          </cell>
          <cell r="D1464" t="str">
            <v>55</v>
          </cell>
          <cell r="E1464" t="str">
            <v>060</v>
          </cell>
          <cell r="F1464" t="str">
            <v>8920.01</v>
          </cell>
          <cell r="G1464" t="str">
            <v>Debt Service-Other Costs Admin/Audit Fees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 t="str">
            <v>+++</v>
          </cell>
        </row>
        <row r="1465">
          <cell r="A1465" t="str">
            <v>100.40.55.500-5000.01</v>
          </cell>
          <cell r="B1465" t="str">
            <v>100</v>
          </cell>
          <cell r="C1465" t="str">
            <v>40</v>
          </cell>
          <cell r="D1465" t="str">
            <v>55</v>
          </cell>
          <cell r="E1465" t="str">
            <v>500</v>
          </cell>
          <cell r="F1465" t="str">
            <v>5000.01</v>
          </cell>
          <cell r="G1465" t="str">
            <v>Salaries Regular</v>
          </cell>
          <cell r="H1465">
            <v>354135</v>
          </cell>
          <cell r="I1465">
            <v>0</v>
          </cell>
          <cell r="J1465">
            <v>354135</v>
          </cell>
          <cell r="K1465">
            <v>0</v>
          </cell>
          <cell r="L1465">
            <v>0</v>
          </cell>
          <cell r="M1465">
            <v>85527.28</v>
          </cell>
          <cell r="N1465">
            <v>268607.71999999997</v>
          </cell>
          <cell r="O1465">
            <v>0.24</v>
          </cell>
        </row>
        <row r="1466">
          <cell r="A1466" t="str">
            <v>100.40.55.500-5000.02</v>
          </cell>
          <cell r="B1466" t="str">
            <v>100</v>
          </cell>
          <cell r="C1466" t="str">
            <v>40</v>
          </cell>
          <cell r="D1466" t="str">
            <v>55</v>
          </cell>
          <cell r="E1466" t="str">
            <v>500</v>
          </cell>
          <cell r="F1466" t="str">
            <v>5000.02</v>
          </cell>
          <cell r="G1466" t="str">
            <v>Salaries Part Time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 t="str">
            <v>+++</v>
          </cell>
        </row>
        <row r="1467">
          <cell r="A1467" t="str">
            <v>100.40.55.500-5000.03</v>
          </cell>
          <cell r="B1467" t="str">
            <v>100</v>
          </cell>
          <cell r="C1467" t="str">
            <v>40</v>
          </cell>
          <cell r="D1467" t="str">
            <v>55</v>
          </cell>
          <cell r="E1467" t="str">
            <v>500</v>
          </cell>
          <cell r="F1467" t="str">
            <v>5000.03</v>
          </cell>
          <cell r="G1467" t="str">
            <v>Salaries Overtime</v>
          </cell>
          <cell r="H1467">
            <v>21630</v>
          </cell>
          <cell r="I1467">
            <v>0</v>
          </cell>
          <cell r="J1467">
            <v>21630</v>
          </cell>
          <cell r="K1467">
            <v>0</v>
          </cell>
          <cell r="L1467">
            <v>0</v>
          </cell>
          <cell r="M1467">
            <v>4384.08</v>
          </cell>
          <cell r="N1467">
            <v>17245.919999999998</v>
          </cell>
          <cell r="O1467">
            <v>0.2</v>
          </cell>
        </row>
        <row r="1468">
          <cell r="A1468" t="str">
            <v>100.40.55.500-5000.04</v>
          </cell>
          <cell r="B1468" t="str">
            <v>100</v>
          </cell>
          <cell r="C1468" t="str">
            <v>40</v>
          </cell>
          <cell r="D1468" t="str">
            <v>55</v>
          </cell>
          <cell r="E1468" t="str">
            <v>500</v>
          </cell>
          <cell r="F1468" t="str">
            <v>5000.04</v>
          </cell>
          <cell r="G1468" t="str">
            <v>Salaries Holiday Pay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 t="str">
            <v>+++</v>
          </cell>
        </row>
        <row r="1469">
          <cell r="A1469" t="str">
            <v>100.40.55.500-5000.06</v>
          </cell>
          <cell r="B1469" t="str">
            <v>100</v>
          </cell>
          <cell r="C1469" t="str">
            <v>40</v>
          </cell>
          <cell r="D1469" t="str">
            <v>55</v>
          </cell>
          <cell r="E1469" t="str">
            <v>500</v>
          </cell>
          <cell r="F1469" t="str">
            <v>5000.06</v>
          </cell>
          <cell r="G1469" t="str">
            <v>Salaries Out of Class</v>
          </cell>
          <cell r="H1469">
            <v>400</v>
          </cell>
          <cell r="I1469">
            <v>0</v>
          </cell>
          <cell r="J1469">
            <v>400</v>
          </cell>
          <cell r="K1469">
            <v>0</v>
          </cell>
          <cell r="L1469">
            <v>0</v>
          </cell>
          <cell r="M1469">
            <v>522.12</v>
          </cell>
          <cell r="N1469">
            <v>-122.12</v>
          </cell>
          <cell r="O1469">
            <v>1.31</v>
          </cell>
        </row>
        <row r="1470">
          <cell r="A1470" t="str">
            <v>100.40.55.500-5000.07</v>
          </cell>
          <cell r="B1470" t="str">
            <v>100</v>
          </cell>
          <cell r="C1470" t="str">
            <v>40</v>
          </cell>
          <cell r="D1470" t="str">
            <v>55</v>
          </cell>
          <cell r="E1470" t="str">
            <v>500</v>
          </cell>
          <cell r="F1470" t="str">
            <v>5000.07</v>
          </cell>
          <cell r="G1470" t="str">
            <v>Salaries Admin Leave Pay</v>
          </cell>
          <cell r="H1470">
            <v>3095</v>
          </cell>
          <cell r="I1470">
            <v>0</v>
          </cell>
          <cell r="J1470">
            <v>3095</v>
          </cell>
          <cell r="K1470">
            <v>0</v>
          </cell>
          <cell r="L1470">
            <v>0</v>
          </cell>
          <cell r="M1470">
            <v>0</v>
          </cell>
          <cell r="N1470">
            <v>3095</v>
          </cell>
          <cell r="O1470">
            <v>0</v>
          </cell>
        </row>
        <row r="1471">
          <cell r="A1471" t="str">
            <v>100.40.55.500-5000.08</v>
          </cell>
          <cell r="B1471" t="str">
            <v>100</v>
          </cell>
          <cell r="C1471" t="str">
            <v>40</v>
          </cell>
          <cell r="D1471" t="str">
            <v>55</v>
          </cell>
          <cell r="E1471" t="str">
            <v>500</v>
          </cell>
          <cell r="F1471" t="str">
            <v>5000.08</v>
          </cell>
          <cell r="G1471" t="str">
            <v>Salaries Longevity Pay</v>
          </cell>
          <cell r="H1471">
            <v>2313</v>
          </cell>
          <cell r="I1471">
            <v>0</v>
          </cell>
          <cell r="J1471">
            <v>2313</v>
          </cell>
          <cell r="K1471">
            <v>0</v>
          </cell>
          <cell r="L1471">
            <v>0</v>
          </cell>
          <cell r="M1471">
            <v>0</v>
          </cell>
          <cell r="N1471">
            <v>2313</v>
          </cell>
          <cell r="O1471">
            <v>0</v>
          </cell>
        </row>
        <row r="1472">
          <cell r="A1472" t="str">
            <v>100.40.55.500-5000.10</v>
          </cell>
          <cell r="B1472" t="str">
            <v>100</v>
          </cell>
          <cell r="C1472" t="str">
            <v>40</v>
          </cell>
          <cell r="D1472" t="str">
            <v>55</v>
          </cell>
          <cell r="E1472" t="str">
            <v>500</v>
          </cell>
          <cell r="F1472" t="str">
            <v>5000.10</v>
          </cell>
          <cell r="G1472" t="str">
            <v>Salaries Furloughs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 t="str">
            <v>+++</v>
          </cell>
        </row>
        <row r="1473">
          <cell r="A1473" t="str">
            <v>100.40.55.500-5000.11</v>
          </cell>
          <cell r="B1473" t="str">
            <v>100</v>
          </cell>
          <cell r="C1473" t="str">
            <v>40</v>
          </cell>
          <cell r="D1473" t="str">
            <v>55</v>
          </cell>
          <cell r="E1473" t="str">
            <v>500</v>
          </cell>
          <cell r="F1473" t="str">
            <v>5000.11</v>
          </cell>
          <cell r="G1473" t="str">
            <v>Salaries Worker's Comp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 t="str">
            <v>+++</v>
          </cell>
        </row>
        <row r="1474">
          <cell r="A1474" t="str">
            <v>100.40.55.500-5000.12</v>
          </cell>
          <cell r="B1474" t="str">
            <v>100</v>
          </cell>
          <cell r="C1474" t="str">
            <v>40</v>
          </cell>
          <cell r="D1474" t="str">
            <v>55</v>
          </cell>
          <cell r="E1474" t="str">
            <v>500</v>
          </cell>
          <cell r="F1474" t="str">
            <v>5000.12</v>
          </cell>
          <cell r="G1474" t="str">
            <v>Salaries Compensated Absences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 t="str">
            <v>+++</v>
          </cell>
        </row>
        <row r="1475">
          <cell r="A1475" t="str">
            <v>100.40.55.500-5000.99</v>
          </cell>
          <cell r="B1475" t="str">
            <v>100</v>
          </cell>
          <cell r="C1475" t="str">
            <v>40</v>
          </cell>
          <cell r="D1475" t="str">
            <v>55</v>
          </cell>
          <cell r="E1475" t="str">
            <v>500</v>
          </cell>
          <cell r="F1475" t="str">
            <v>5000.99</v>
          </cell>
          <cell r="G1475" t="str">
            <v>Salaries New Personnel Requests</v>
          </cell>
          <cell r="H1475">
            <v>35355</v>
          </cell>
          <cell r="I1475">
            <v>0</v>
          </cell>
          <cell r="J1475">
            <v>35355</v>
          </cell>
          <cell r="K1475">
            <v>0</v>
          </cell>
          <cell r="L1475">
            <v>0</v>
          </cell>
          <cell r="M1475">
            <v>0</v>
          </cell>
          <cell r="N1475">
            <v>35355</v>
          </cell>
          <cell r="O1475">
            <v>0</v>
          </cell>
        </row>
        <row r="1476">
          <cell r="A1476" t="str">
            <v>100.40.55.500-5100.00</v>
          </cell>
          <cell r="B1476" t="str">
            <v>100</v>
          </cell>
          <cell r="C1476" t="str">
            <v>40</v>
          </cell>
          <cell r="D1476" t="str">
            <v>55</v>
          </cell>
          <cell r="E1476" t="str">
            <v>500</v>
          </cell>
          <cell r="F1476" t="str">
            <v>5100.00</v>
          </cell>
          <cell r="G1476" t="str">
            <v>Benefits PERS Pool Liability</v>
          </cell>
          <cell r="H1476">
            <v>58315</v>
          </cell>
          <cell r="I1476">
            <v>0</v>
          </cell>
          <cell r="J1476">
            <v>58315</v>
          </cell>
          <cell r="K1476">
            <v>0</v>
          </cell>
          <cell r="L1476">
            <v>0</v>
          </cell>
          <cell r="M1476">
            <v>16482.259999999998</v>
          </cell>
          <cell r="N1476">
            <v>41832.74</v>
          </cell>
          <cell r="O1476">
            <v>0.28000000000000003</v>
          </cell>
        </row>
        <row r="1477">
          <cell r="A1477" t="str">
            <v>100.40.55.500-5100.01</v>
          </cell>
          <cell r="B1477" t="str">
            <v>100</v>
          </cell>
          <cell r="C1477" t="str">
            <v>40</v>
          </cell>
          <cell r="D1477" t="str">
            <v>55</v>
          </cell>
          <cell r="E1477" t="str">
            <v>500</v>
          </cell>
          <cell r="F1477" t="str">
            <v>5100.01</v>
          </cell>
          <cell r="G1477" t="str">
            <v>Benefits Retirement</v>
          </cell>
          <cell r="H1477">
            <v>30075</v>
          </cell>
          <cell r="I1477">
            <v>0</v>
          </cell>
          <cell r="J1477">
            <v>30075</v>
          </cell>
          <cell r="K1477">
            <v>0</v>
          </cell>
          <cell r="L1477">
            <v>0</v>
          </cell>
          <cell r="M1477">
            <v>7794.11</v>
          </cell>
          <cell r="N1477">
            <v>22280.89</v>
          </cell>
          <cell r="O1477">
            <v>0.26</v>
          </cell>
        </row>
        <row r="1478">
          <cell r="A1478" t="str">
            <v>100.40.55.500-5100.02</v>
          </cell>
          <cell r="B1478" t="str">
            <v>100</v>
          </cell>
          <cell r="C1478" t="str">
            <v>40</v>
          </cell>
          <cell r="D1478" t="str">
            <v>55</v>
          </cell>
          <cell r="E1478" t="str">
            <v>500</v>
          </cell>
          <cell r="F1478" t="str">
            <v>5100.02</v>
          </cell>
          <cell r="G1478" t="str">
            <v>Benefits Health Insurance</v>
          </cell>
          <cell r="H1478">
            <v>50505</v>
          </cell>
          <cell r="I1478">
            <v>0</v>
          </cell>
          <cell r="J1478">
            <v>50505</v>
          </cell>
          <cell r="K1478">
            <v>0</v>
          </cell>
          <cell r="L1478">
            <v>0</v>
          </cell>
          <cell r="M1478">
            <v>12739.26</v>
          </cell>
          <cell r="N1478">
            <v>37765.74</v>
          </cell>
          <cell r="O1478">
            <v>0.25</v>
          </cell>
        </row>
        <row r="1479">
          <cell r="A1479" t="str">
            <v>100.40.55.500-5100.03</v>
          </cell>
          <cell r="B1479" t="str">
            <v>100</v>
          </cell>
          <cell r="C1479" t="str">
            <v>40</v>
          </cell>
          <cell r="D1479" t="str">
            <v>55</v>
          </cell>
          <cell r="E1479" t="str">
            <v>500</v>
          </cell>
          <cell r="F1479" t="str">
            <v>5100.03</v>
          </cell>
          <cell r="G1479" t="str">
            <v>Benefits Dental Insurance</v>
          </cell>
          <cell r="H1479">
            <v>5825</v>
          </cell>
          <cell r="I1479">
            <v>0</v>
          </cell>
          <cell r="J1479">
            <v>5825</v>
          </cell>
          <cell r="K1479">
            <v>0</v>
          </cell>
          <cell r="L1479">
            <v>0</v>
          </cell>
          <cell r="M1479">
            <v>1460.12</v>
          </cell>
          <cell r="N1479">
            <v>4364.88</v>
          </cell>
          <cell r="O1479">
            <v>0.25</v>
          </cell>
        </row>
        <row r="1480">
          <cell r="A1480" t="str">
            <v>100.40.55.500-5100.04</v>
          </cell>
          <cell r="B1480" t="str">
            <v>100</v>
          </cell>
          <cell r="C1480" t="str">
            <v>40</v>
          </cell>
          <cell r="D1480" t="str">
            <v>55</v>
          </cell>
          <cell r="E1480" t="str">
            <v>500</v>
          </cell>
          <cell r="F1480" t="str">
            <v>5100.04</v>
          </cell>
          <cell r="G1480" t="str">
            <v>Benefits Vision Insurance</v>
          </cell>
          <cell r="H1480">
            <v>920</v>
          </cell>
          <cell r="I1480">
            <v>0</v>
          </cell>
          <cell r="J1480">
            <v>920</v>
          </cell>
          <cell r="K1480">
            <v>0</v>
          </cell>
          <cell r="L1480">
            <v>0</v>
          </cell>
          <cell r="M1480">
            <v>238.36</v>
          </cell>
          <cell r="N1480">
            <v>681.64</v>
          </cell>
          <cell r="O1480">
            <v>0.26</v>
          </cell>
        </row>
        <row r="1481">
          <cell r="A1481" t="str">
            <v>100.40.55.500-5100.05</v>
          </cell>
          <cell r="B1481" t="str">
            <v>100</v>
          </cell>
          <cell r="C1481" t="str">
            <v>40</v>
          </cell>
          <cell r="D1481" t="str">
            <v>55</v>
          </cell>
          <cell r="E1481" t="str">
            <v>500</v>
          </cell>
          <cell r="F1481" t="str">
            <v>5100.05</v>
          </cell>
          <cell r="G1481" t="str">
            <v>Benefits Life Insurance</v>
          </cell>
          <cell r="H1481">
            <v>380</v>
          </cell>
          <cell r="I1481">
            <v>0</v>
          </cell>
          <cell r="J1481">
            <v>380</v>
          </cell>
          <cell r="K1481">
            <v>0</v>
          </cell>
          <cell r="L1481">
            <v>0</v>
          </cell>
          <cell r="M1481">
            <v>74.430000000000007</v>
          </cell>
          <cell r="N1481">
            <v>305.57</v>
          </cell>
          <cell r="O1481">
            <v>0.2</v>
          </cell>
        </row>
        <row r="1482">
          <cell r="A1482" t="str">
            <v>100.40.55.500-5100.06</v>
          </cell>
          <cell r="B1482" t="str">
            <v>100</v>
          </cell>
          <cell r="C1482" t="str">
            <v>40</v>
          </cell>
          <cell r="D1482" t="str">
            <v>55</v>
          </cell>
          <cell r="E1482" t="str">
            <v>500</v>
          </cell>
          <cell r="F1482" t="str">
            <v>5100.06</v>
          </cell>
          <cell r="G1482" t="str">
            <v>Benefits Worker's Comp</v>
          </cell>
          <cell r="H1482">
            <v>10580</v>
          </cell>
          <cell r="I1482">
            <v>0</v>
          </cell>
          <cell r="J1482">
            <v>10580</v>
          </cell>
          <cell r="K1482">
            <v>0</v>
          </cell>
          <cell r="L1482">
            <v>0</v>
          </cell>
          <cell r="M1482">
            <v>0</v>
          </cell>
          <cell r="N1482">
            <v>10580</v>
          </cell>
          <cell r="O1482">
            <v>0</v>
          </cell>
        </row>
        <row r="1483">
          <cell r="A1483" t="str">
            <v>100.40.55.500-5100.07</v>
          </cell>
          <cell r="B1483" t="str">
            <v>100</v>
          </cell>
          <cell r="C1483" t="str">
            <v>40</v>
          </cell>
          <cell r="D1483" t="str">
            <v>55</v>
          </cell>
          <cell r="E1483" t="str">
            <v>500</v>
          </cell>
          <cell r="F1483" t="str">
            <v>5100.07</v>
          </cell>
          <cell r="G1483" t="str">
            <v>Benefits Long Term Disability</v>
          </cell>
          <cell r="H1483">
            <v>1700</v>
          </cell>
          <cell r="I1483">
            <v>0</v>
          </cell>
          <cell r="J1483">
            <v>1700</v>
          </cell>
          <cell r="K1483">
            <v>0</v>
          </cell>
          <cell r="L1483">
            <v>0</v>
          </cell>
          <cell r="M1483">
            <v>225.92</v>
          </cell>
          <cell r="N1483">
            <v>1474.08</v>
          </cell>
          <cell r="O1483">
            <v>0.13</v>
          </cell>
        </row>
        <row r="1484">
          <cell r="A1484" t="str">
            <v>100.40.55.500-5100.08</v>
          </cell>
          <cell r="B1484" t="str">
            <v>100</v>
          </cell>
          <cell r="C1484" t="str">
            <v>40</v>
          </cell>
          <cell r="D1484" t="str">
            <v>55</v>
          </cell>
          <cell r="E1484" t="str">
            <v>500</v>
          </cell>
          <cell r="F1484" t="str">
            <v>5100.08</v>
          </cell>
          <cell r="G1484" t="str">
            <v>Benefits Deferred Compensation</v>
          </cell>
          <cell r="H1484">
            <v>17925</v>
          </cell>
          <cell r="I1484">
            <v>0</v>
          </cell>
          <cell r="J1484">
            <v>17925</v>
          </cell>
          <cell r="K1484">
            <v>0</v>
          </cell>
          <cell r="L1484">
            <v>0</v>
          </cell>
          <cell r="M1484">
            <v>3477.1</v>
          </cell>
          <cell r="N1484">
            <v>14447.9</v>
          </cell>
          <cell r="O1484">
            <v>0.19</v>
          </cell>
        </row>
        <row r="1485">
          <cell r="A1485" t="str">
            <v>100.40.55.500-5100.09</v>
          </cell>
          <cell r="B1485" t="str">
            <v>100</v>
          </cell>
          <cell r="C1485" t="str">
            <v>40</v>
          </cell>
          <cell r="D1485" t="str">
            <v>55</v>
          </cell>
          <cell r="E1485" t="str">
            <v>500</v>
          </cell>
          <cell r="F1485" t="str">
            <v>5100.09</v>
          </cell>
          <cell r="G1485" t="str">
            <v>Benefits Unemployment Insurance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 t="str">
            <v>+++</v>
          </cell>
        </row>
        <row r="1486">
          <cell r="A1486" t="str">
            <v>100.40.55.500-5100.10</v>
          </cell>
          <cell r="B1486" t="str">
            <v>100</v>
          </cell>
          <cell r="C1486" t="str">
            <v>40</v>
          </cell>
          <cell r="D1486" t="str">
            <v>55</v>
          </cell>
          <cell r="E1486" t="str">
            <v>500</v>
          </cell>
          <cell r="F1486" t="str">
            <v>5100.10</v>
          </cell>
          <cell r="G1486" t="str">
            <v>Benefits Uniform Allowance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 t="str">
            <v>+++</v>
          </cell>
        </row>
        <row r="1487">
          <cell r="A1487" t="str">
            <v>100.40.55.500-5100.11</v>
          </cell>
          <cell r="B1487" t="str">
            <v>100</v>
          </cell>
          <cell r="C1487" t="str">
            <v>40</v>
          </cell>
          <cell r="D1487" t="str">
            <v>55</v>
          </cell>
          <cell r="E1487" t="str">
            <v>500</v>
          </cell>
          <cell r="F1487" t="str">
            <v>5100.11</v>
          </cell>
          <cell r="G1487" t="str">
            <v>Benefits Medicare</v>
          </cell>
          <cell r="H1487">
            <v>5675</v>
          </cell>
          <cell r="I1487">
            <v>0</v>
          </cell>
          <cell r="J1487">
            <v>5675</v>
          </cell>
          <cell r="K1487">
            <v>0</v>
          </cell>
          <cell r="L1487">
            <v>0</v>
          </cell>
          <cell r="M1487">
            <v>1378.75</v>
          </cell>
          <cell r="N1487">
            <v>4296.25</v>
          </cell>
          <cell r="O1487">
            <v>0.24</v>
          </cell>
        </row>
        <row r="1488">
          <cell r="A1488" t="str">
            <v>100.40.55.500-5100.12</v>
          </cell>
          <cell r="B1488" t="str">
            <v>100</v>
          </cell>
          <cell r="C1488" t="str">
            <v>40</v>
          </cell>
          <cell r="D1488" t="str">
            <v>55</v>
          </cell>
          <cell r="E1488" t="str">
            <v>500</v>
          </cell>
          <cell r="F1488" t="str">
            <v>5100.12</v>
          </cell>
          <cell r="G1488" t="str">
            <v>Benefits Annual Physical Exam</v>
          </cell>
          <cell r="H1488">
            <v>300</v>
          </cell>
          <cell r="I1488">
            <v>0</v>
          </cell>
          <cell r="J1488">
            <v>300</v>
          </cell>
          <cell r="K1488">
            <v>0</v>
          </cell>
          <cell r="L1488">
            <v>0</v>
          </cell>
          <cell r="M1488">
            <v>0</v>
          </cell>
          <cell r="N1488">
            <v>300</v>
          </cell>
          <cell r="O1488">
            <v>0</v>
          </cell>
        </row>
        <row r="1489">
          <cell r="A1489" t="str">
            <v>100.40.55.500-5100.15</v>
          </cell>
          <cell r="B1489" t="str">
            <v>100</v>
          </cell>
          <cell r="C1489" t="str">
            <v>40</v>
          </cell>
          <cell r="D1489" t="str">
            <v>55</v>
          </cell>
          <cell r="E1489" t="str">
            <v>500</v>
          </cell>
          <cell r="F1489" t="str">
            <v>5100.15</v>
          </cell>
          <cell r="G1489" t="str">
            <v>Benefits Cell Phone Allowance</v>
          </cell>
          <cell r="H1489">
            <v>535</v>
          </cell>
          <cell r="I1489">
            <v>0</v>
          </cell>
          <cell r="J1489">
            <v>535</v>
          </cell>
          <cell r="K1489">
            <v>0</v>
          </cell>
          <cell r="L1489">
            <v>0</v>
          </cell>
          <cell r="M1489">
            <v>225</v>
          </cell>
          <cell r="N1489">
            <v>310</v>
          </cell>
          <cell r="O1489">
            <v>0.42</v>
          </cell>
        </row>
        <row r="1490">
          <cell r="A1490" t="str">
            <v>100.40.55.500-5100.17</v>
          </cell>
          <cell r="B1490" t="str">
            <v>100</v>
          </cell>
          <cell r="C1490" t="str">
            <v>40</v>
          </cell>
          <cell r="D1490" t="str">
            <v>55</v>
          </cell>
          <cell r="E1490" t="str">
            <v>500</v>
          </cell>
          <cell r="F1490" t="str">
            <v>5100.17</v>
          </cell>
          <cell r="G1490" t="str">
            <v>Benefits Other Post Employment Benefits</v>
          </cell>
          <cell r="H1490">
            <v>11590</v>
          </cell>
          <cell r="I1490">
            <v>0</v>
          </cell>
          <cell r="J1490">
            <v>11590</v>
          </cell>
          <cell r="K1490">
            <v>0</v>
          </cell>
          <cell r="L1490">
            <v>0</v>
          </cell>
          <cell r="M1490">
            <v>2391.12</v>
          </cell>
          <cell r="N1490">
            <v>9198.8799999999992</v>
          </cell>
          <cell r="O1490">
            <v>0.21</v>
          </cell>
        </row>
        <row r="1491">
          <cell r="A1491" t="str">
            <v>100.40.55.500-6000.01</v>
          </cell>
          <cell r="B1491" t="str">
            <v>100</v>
          </cell>
          <cell r="C1491" t="str">
            <v>40</v>
          </cell>
          <cell r="D1491" t="str">
            <v>55</v>
          </cell>
          <cell r="E1491" t="str">
            <v>500</v>
          </cell>
          <cell r="F1491" t="str">
            <v>6000.01</v>
          </cell>
          <cell r="G1491" t="str">
            <v>Professional Services General</v>
          </cell>
          <cell r="H1491">
            <v>35000</v>
          </cell>
          <cell r="I1491">
            <v>89000</v>
          </cell>
          <cell r="J1491">
            <v>124000</v>
          </cell>
          <cell r="K1491">
            <v>0</v>
          </cell>
          <cell r="L1491">
            <v>2890</v>
          </cell>
          <cell r="M1491">
            <v>19876.07</v>
          </cell>
          <cell r="N1491">
            <v>101233.93</v>
          </cell>
          <cell r="O1491">
            <v>0.18</v>
          </cell>
        </row>
        <row r="1492">
          <cell r="A1492" t="str">
            <v>100.40.55.500-6000.09</v>
          </cell>
          <cell r="B1492" t="str">
            <v>100</v>
          </cell>
          <cell r="C1492" t="str">
            <v>40</v>
          </cell>
          <cell r="D1492" t="str">
            <v>55</v>
          </cell>
          <cell r="E1492" t="str">
            <v>500</v>
          </cell>
          <cell r="F1492" t="str">
            <v>6000.09</v>
          </cell>
          <cell r="G1492" t="str">
            <v>Professional Services Uniform</v>
          </cell>
          <cell r="H1492">
            <v>1100</v>
          </cell>
          <cell r="I1492">
            <v>0</v>
          </cell>
          <cell r="J1492">
            <v>1100</v>
          </cell>
          <cell r="K1492">
            <v>0</v>
          </cell>
          <cell r="L1492">
            <v>0</v>
          </cell>
          <cell r="M1492">
            <v>271.27</v>
          </cell>
          <cell r="N1492">
            <v>828.73</v>
          </cell>
          <cell r="O1492">
            <v>0.25</v>
          </cell>
        </row>
        <row r="1493">
          <cell r="A1493" t="str">
            <v>100.40.55.500-6000.12</v>
          </cell>
          <cell r="B1493" t="str">
            <v>100</v>
          </cell>
          <cell r="C1493" t="str">
            <v>40</v>
          </cell>
          <cell r="D1493" t="str">
            <v>55</v>
          </cell>
          <cell r="E1493" t="str">
            <v>500</v>
          </cell>
          <cell r="F1493" t="str">
            <v>6000.12</v>
          </cell>
          <cell r="G1493" t="str">
            <v>Professional Services Contract Services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 t="str">
            <v>+++</v>
          </cell>
        </row>
        <row r="1494">
          <cell r="A1494" t="str">
            <v>100.40.55.500-6100.01</v>
          </cell>
          <cell r="B1494" t="str">
            <v>100</v>
          </cell>
          <cell r="C1494" t="str">
            <v>40</v>
          </cell>
          <cell r="D1494" t="str">
            <v>55</v>
          </cell>
          <cell r="E1494" t="str">
            <v>500</v>
          </cell>
          <cell r="F1494" t="str">
            <v>6100.01</v>
          </cell>
          <cell r="G1494" t="str">
            <v>Utilities Electric</v>
          </cell>
          <cell r="H1494">
            <v>11000</v>
          </cell>
          <cell r="I1494">
            <v>0</v>
          </cell>
          <cell r="J1494">
            <v>11000</v>
          </cell>
          <cell r="K1494">
            <v>0</v>
          </cell>
          <cell r="L1494">
            <v>0</v>
          </cell>
          <cell r="M1494">
            <v>2015.67</v>
          </cell>
          <cell r="N1494">
            <v>8984.33</v>
          </cell>
          <cell r="O1494">
            <v>0.18</v>
          </cell>
        </row>
        <row r="1495">
          <cell r="A1495" t="str">
            <v>100.40.55.500-6100.02</v>
          </cell>
          <cell r="B1495" t="str">
            <v>100</v>
          </cell>
          <cell r="C1495" t="str">
            <v>40</v>
          </cell>
          <cell r="D1495" t="str">
            <v>55</v>
          </cell>
          <cell r="E1495" t="str">
            <v>500</v>
          </cell>
          <cell r="F1495" t="str">
            <v>6100.02</v>
          </cell>
          <cell r="G1495" t="str">
            <v>Utilities Telephone</v>
          </cell>
          <cell r="H1495">
            <v>2200</v>
          </cell>
          <cell r="I1495">
            <v>0</v>
          </cell>
          <cell r="J1495">
            <v>2200</v>
          </cell>
          <cell r="K1495">
            <v>0</v>
          </cell>
          <cell r="L1495">
            <v>0</v>
          </cell>
          <cell r="M1495">
            <v>216.75</v>
          </cell>
          <cell r="N1495">
            <v>1983.25</v>
          </cell>
          <cell r="O1495">
            <v>0.1</v>
          </cell>
        </row>
        <row r="1496">
          <cell r="A1496" t="str">
            <v>100.40.55.500-6100.03</v>
          </cell>
          <cell r="B1496" t="str">
            <v>100</v>
          </cell>
          <cell r="C1496" t="str">
            <v>40</v>
          </cell>
          <cell r="D1496" t="str">
            <v>55</v>
          </cell>
          <cell r="E1496" t="str">
            <v>500</v>
          </cell>
          <cell r="F1496" t="str">
            <v>6100.03</v>
          </cell>
          <cell r="G1496" t="str">
            <v>Utilities Data Transmission / ISP</v>
          </cell>
          <cell r="H1496">
            <v>600</v>
          </cell>
          <cell r="I1496">
            <v>0</v>
          </cell>
          <cell r="J1496">
            <v>600</v>
          </cell>
          <cell r="K1496">
            <v>0</v>
          </cell>
          <cell r="L1496">
            <v>0</v>
          </cell>
          <cell r="M1496">
            <v>494.7</v>
          </cell>
          <cell r="N1496">
            <v>105.3</v>
          </cell>
          <cell r="O1496">
            <v>0.82</v>
          </cell>
        </row>
        <row r="1497">
          <cell r="A1497" t="str">
            <v>100.40.55.500-6200.01</v>
          </cell>
          <cell r="B1497" t="str">
            <v>100</v>
          </cell>
          <cell r="C1497" t="str">
            <v>40</v>
          </cell>
          <cell r="D1497" t="str">
            <v>55</v>
          </cell>
          <cell r="E1497" t="str">
            <v>500</v>
          </cell>
          <cell r="F1497" t="str">
            <v>6200.01</v>
          </cell>
          <cell r="G1497" t="str">
            <v>Supplies Office</v>
          </cell>
          <cell r="H1497">
            <v>600</v>
          </cell>
          <cell r="I1497">
            <v>0</v>
          </cell>
          <cell r="J1497">
            <v>600</v>
          </cell>
          <cell r="K1497">
            <v>0</v>
          </cell>
          <cell r="L1497">
            <v>0</v>
          </cell>
          <cell r="M1497">
            <v>549.6</v>
          </cell>
          <cell r="N1497">
            <v>50.4</v>
          </cell>
          <cell r="O1497">
            <v>0.92</v>
          </cell>
        </row>
        <row r="1498">
          <cell r="A1498" t="str">
            <v>100.40.55.500-6200.02</v>
          </cell>
          <cell r="B1498" t="str">
            <v>100</v>
          </cell>
          <cell r="C1498" t="str">
            <v>40</v>
          </cell>
          <cell r="D1498" t="str">
            <v>55</v>
          </cell>
          <cell r="E1498" t="str">
            <v>500</v>
          </cell>
          <cell r="F1498" t="str">
            <v>6200.02</v>
          </cell>
          <cell r="G1498" t="str">
            <v>Supplies Special Department</v>
          </cell>
          <cell r="H1498">
            <v>241600</v>
          </cell>
          <cell r="I1498">
            <v>-235600</v>
          </cell>
          <cell r="J1498">
            <v>6000</v>
          </cell>
          <cell r="K1498">
            <v>0</v>
          </cell>
          <cell r="L1498">
            <v>1778.45</v>
          </cell>
          <cell r="M1498">
            <v>7065.95</v>
          </cell>
          <cell r="N1498">
            <v>-2844.4</v>
          </cell>
          <cell r="O1498">
            <v>1.47</v>
          </cell>
        </row>
        <row r="1499">
          <cell r="A1499" t="str">
            <v>100.40.55.500-6200.03</v>
          </cell>
          <cell r="B1499" t="str">
            <v>100</v>
          </cell>
          <cell r="C1499" t="str">
            <v>40</v>
          </cell>
          <cell r="D1499" t="str">
            <v>55</v>
          </cell>
          <cell r="E1499" t="str">
            <v>500</v>
          </cell>
          <cell r="F1499" t="str">
            <v>6200.03</v>
          </cell>
          <cell r="G1499" t="str">
            <v>Supplies Copier Maintenance &amp; Supplies</v>
          </cell>
          <cell r="H1499">
            <v>900</v>
          </cell>
          <cell r="I1499">
            <v>0</v>
          </cell>
          <cell r="J1499">
            <v>900</v>
          </cell>
          <cell r="K1499">
            <v>0</v>
          </cell>
          <cell r="L1499">
            <v>0</v>
          </cell>
          <cell r="M1499">
            <v>19.43</v>
          </cell>
          <cell r="N1499">
            <v>880.57</v>
          </cell>
          <cell r="O1499">
            <v>0.02</v>
          </cell>
        </row>
        <row r="1500">
          <cell r="A1500" t="str">
            <v>100.40.55.500-6200.05</v>
          </cell>
          <cell r="B1500" t="str">
            <v>100</v>
          </cell>
          <cell r="C1500" t="str">
            <v>40</v>
          </cell>
          <cell r="D1500" t="str">
            <v>55</v>
          </cell>
          <cell r="E1500" t="str">
            <v>500</v>
          </cell>
          <cell r="F1500" t="str">
            <v>6200.05</v>
          </cell>
          <cell r="G1500" t="str">
            <v>Supplies Gasoline</v>
          </cell>
          <cell r="H1500">
            <v>4600</v>
          </cell>
          <cell r="I1500">
            <v>0</v>
          </cell>
          <cell r="J1500">
            <v>4600</v>
          </cell>
          <cell r="K1500">
            <v>0</v>
          </cell>
          <cell r="L1500">
            <v>0</v>
          </cell>
          <cell r="M1500">
            <v>0</v>
          </cell>
          <cell r="N1500">
            <v>4600</v>
          </cell>
          <cell r="O1500">
            <v>0</v>
          </cell>
        </row>
        <row r="1501">
          <cell r="A1501" t="str">
            <v>100.40.55.500-6200.07</v>
          </cell>
          <cell r="B1501" t="str">
            <v>100</v>
          </cell>
          <cell r="C1501" t="str">
            <v>40</v>
          </cell>
          <cell r="D1501" t="str">
            <v>55</v>
          </cell>
          <cell r="E1501" t="str">
            <v>500</v>
          </cell>
          <cell r="F1501" t="str">
            <v>6200.07</v>
          </cell>
          <cell r="G1501" t="str">
            <v>Supplies Radio Communication &amp; Maint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 t="str">
            <v>+++</v>
          </cell>
        </row>
        <row r="1502">
          <cell r="A1502" t="str">
            <v>100.40.55.500-6200.08</v>
          </cell>
          <cell r="B1502" t="str">
            <v>100</v>
          </cell>
          <cell r="C1502" t="str">
            <v>40</v>
          </cell>
          <cell r="D1502" t="str">
            <v>55</v>
          </cell>
          <cell r="E1502" t="str">
            <v>500</v>
          </cell>
          <cell r="F1502" t="str">
            <v>6200.08</v>
          </cell>
          <cell r="G1502" t="str">
            <v>Supplies Uniforms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 t="str">
            <v>+++</v>
          </cell>
        </row>
        <row r="1503">
          <cell r="A1503" t="str">
            <v>100.40.55.500-6200.09</v>
          </cell>
          <cell r="B1503" t="str">
            <v>100</v>
          </cell>
          <cell r="C1503" t="str">
            <v>40</v>
          </cell>
          <cell r="D1503" t="str">
            <v>55</v>
          </cell>
          <cell r="E1503" t="str">
            <v>500</v>
          </cell>
          <cell r="F1503" t="str">
            <v>6200.09</v>
          </cell>
          <cell r="G1503" t="str">
            <v>Supplies Data Processing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 t="str">
            <v>+++</v>
          </cell>
        </row>
        <row r="1504">
          <cell r="A1504" t="str">
            <v>100.40.55.500-6400.01</v>
          </cell>
          <cell r="B1504" t="str">
            <v>100</v>
          </cell>
          <cell r="C1504" t="str">
            <v>40</v>
          </cell>
          <cell r="D1504" t="str">
            <v>55</v>
          </cell>
          <cell r="E1504" t="str">
            <v>500</v>
          </cell>
          <cell r="F1504" t="str">
            <v>6400.01</v>
          </cell>
          <cell r="G1504" t="str">
            <v>Repairs &amp; Maintenance Building</v>
          </cell>
          <cell r="H1504">
            <v>35000</v>
          </cell>
          <cell r="I1504">
            <v>39000</v>
          </cell>
          <cell r="J1504">
            <v>74000</v>
          </cell>
          <cell r="K1504">
            <v>0</v>
          </cell>
          <cell r="L1504">
            <v>0</v>
          </cell>
          <cell r="M1504">
            <v>805.68</v>
          </cell>
          <cell r="N1504">
            <v>73194.320000000007</v>
          </cell>
          <cell r="O1504">
            <v>0.01</v>
          </cell>
        </row>
        <row r="1505">
          <cell r="A1505" t="str">
            <v>100.40.55.500-6400.02</v>
          </cell>
          <cell r="B1505" t="str">
            <v>100</v>
          </cell>
          <cell r="C1505" t="str">
            <v>40</v>
          </cell>
          <cell r="D1505" t="str">
            <v>55</v>
          </cell>
          <cell r="E1505" t="str">
            <v>500</v>
          </cell>
          <cell r="F1505" t="str">
            <v>6400.02</v>
          </cell>
          <cell r="G1505" t="str">
            <v>Repairs &amp; Maintenance Minor Equipment/Other</v>
          </cell>
          <cell r="H1505">
            <v>28000</v>
          </cell>
          <cell r="I1505">
            <v>0</v>
          </cell>
          <cell r="J1505">
            <v>28000</v>
          </cell>
          <cell r="K1505">
            <v>0</v>
          </cell>
          <cell r="L1505">
            <v>0</v>
          </cell>
          <cell r="M1505">
            <v>6530.62</v>
          </cell>
          <cell r="N1505">
            <v>21469.38</v>
          </cell>
          <cell r="O1505">
            <v>0.23</v>
          </cell>
        </row>
        <row r="1506">
          <cell r="A1506" t="str">
            <v>100.40.55.500-6400.03</v>
          </cell>
          <cell r="B1506" t="str">
            <v>100</v>
          </cell>
          <cell r="C1506" t="str">
            <v>40</v>
          </cell>
          <cell r="D1506" t="str">
            <v>55</v>
          </cell>
          <cell r="E1506" t="str">
            <v>500</v>
          </cell>
          <cell r="F1506" t="str">
            <v>6400.03</v>
          </cell>
          <cell r="G1506" t="str">
            <v>Repairs &amp; Maintenance Major Repair &amp; Contingency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 t="str">
            <v>+++</v>
          </cell>
        </row>
        <row r="1507">
          <cell r="A1507" t="str">
            <v>100.40.55.500-6400.04</v>
          </cell>
          <cell r="B1507" t="str">
            <v>100</v>
          </cell>
          <cell r="C1507" t="str">
            <v>40</v>
          </cell>
          <cell r="D1507" t="str">
            <v>55</v>
          </cell>
          <cell r="E1507" t="str">
            <v>500</v>
          </cell>
          <cell r="F1507" t="str">
            <v>6400.04</v>
          </cell>
          <cell r="G1507" t="str">
            <v>Repairs &amp; Maintenance Equipment Rental</v>
          </cell>
          <cell r="H1507">
            <v>5000</v>
          </cell>
          <cell r="I1507">
            <v>0</v>
          </cell>
          <cell r="J1507">
            <v>5000</v>
          </cell>
          <cell r="K1507">
            <v>0</v>
          </cell>
          <cell r="L1507">
            <v>0</v>
          </cell>
          <cell r="M1507">
            <v>286.88</v>
          </cell>
          <cell r="N1507">
            <v>4713.12</v>
          </cell>
          <cell r="O1507">
            <v>0.06</v>
          </cell>
        </row>
        <row r="1508">
          <cell r="A1508" t="str">
            <v>100.40.55.500-6400.05</v>
          </cell>
          <cell r="B1508" t="str">
            <v>100</v>
          </cell>
          <cell r="C1508" t="str">
            <v>40</v>
          </cell>
          <cell r="D1508" t="str">
            <v>55</v>
          </cell>
          <cell r="E1508" t="str">
            <v>500</v>
          </cell>
          <cell r="F1508" t="str">
            <v>6400.05</v>
          </cell>
          <cell r="G1508" t="str">
            <v>Repairs &amp; Maintenance Vehicle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 t="str">
            <v>+++</v>
          </cell>
        </row>
        <row r="1509">
          <cell r="A1509" t="str">
            <v>100.40.55.500-6400.07</v>
          </cell>
          <cell r="B1509" t="str">
            <v>100</v>
          </cell>
          <cell r="C1509" t="str">
            <v>40</v>
          </cell>
          <cell r="D1509" t="str">
            <v>55</v>
          </cell>
          <cell r="E1509" t="str">
            <v>500</v>
          </cell>
          <cell r="F1509" t="str">
            <v>6400.07</v>
          </cell>
          <cell r="G1509" t="str">
            <v>Repairs &amp; Maintenance Radio Communication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 t="str">
            <v>+++</v>
          </cell>
        </row>
        <row r="1510">
          <cell r="A1510" t="str">
            <v>100.40.55.500-6400.20</v>
          </cell>
          <cell r="B1510" t="str">
            <v>100</v>
          </cell>
          <cell r="C1510" t="str">
            <v>40</v>
          </cell>
          <cell r="D1510" t="str">
            <v>55</v>
          </cell>
          <cell r="E1510" t="str">
            <v>500</v>
          </cell>
          <cell r="F1510" t="str">
            <v>6400.20</v>
          </cell>
          <cell r="G1510" t="str">
            <v>Repairs &amp; Maintenance Property Maintenance</v>
          </cell>
          <cell r="H1510">
            <v>5000</v>
          </cell>
          <cell r="I1510">
            <v>0</v>
          </cell>
          <cell r="J1510">
            <v>5000</v>
          </cell>
          <cell r="K1510">
            <v>0</v>
          </cell>
          <cell r="L1510">
            <v>0</v>
          </cell>
          <cell r="M1510">
            <v>251.88</v>
          </cell>
          <cell r="N1510">
            <v>4748.12</v>
          </cell>
          <cell r="O1510">
            <v>0.05</v>
          </cell>
        </row>
        <row r="1511">
          <cell r="A1511" t="str">
            <v>100.40.55.500-6500.04</v>
          </cell>
          <cell r="B1511" t="str">
            <v>100</v>
          </cell>
          <cell r="C1511" t="str">
            <v>40</v>
          </cell>
          <cell r="D1511" t="str">
            <v>55</v>
          </cell>
          <cell r="E1511" t="str">
            <v>500</v>
          </cell>
          <cell r="F1511" t="str">
            <v>6500.04</v>
          </cell>
          <cell r="G1511" t="str">
            <v>Claims &amp; Insurance Insurance Premiums</v>
          </cell>
          <cell r="H1511">
            <v>25310</v>
          </cell>
          <cell r="I1511">
            <v>0</v>
          </cell>
          <cell r="J1511">
            <v>25310</v>
          </cell>
          <cell r="K1511">
            <v>0</v>
          </cell>
          <cell r="L1511">
            <v>0</v>
          </cell>
          <cell r="M1511">
            <v>0</v>
          </cell>
          <cell r="N1511">
            <v>25310</v>
          </cell>
          <cell r="O1511">
            <v>0</v>
          </cell>
        </row>
        <row r="1512">
          <cell r="A1512" t="str">
            <v>100.40.55.500-6600.01</v>
          </cell>
          <cell r="B1512" t="str">
            <v>100</v>
          </cell>
          <cell r="C1512" t="str">
            <v>40</v>
          </cell>
          <cell r="D1512" t="str">
            <v>55</v>
          </cell>
          <cell r="E1512" t="str">
            <v>500</v>
          </cell>
          <cell r="F1512" t="str">
            <v>6600.01</v>
          </cell>
          <cell r="G1512" t="str">
            <v>Administrative Expenses Meetings</v>
          </cell>
          <cell r="H1512">
            <v>150</v>
          </cell>
          <cell r="I1512">
            <v>0</v>
          </cell>
          <cell r="J1512">
            <v>150</v>
          </cell>
          <cell r="K1512">
            <v>0</v>
          </cell>
          <cell r="L1512">
            <v>0</v>
          </cell>
          <cell r="M1512">
            <v>0</v>
          </cell>
          <cell r="N1512">
            <v>150</v>
          </cell>
          <cell r="O1512">
            <v>0</v>
          </cell>
        </row>
        <row r="1513">
          <cell r="A1513" t="str">
            <v>100.40.55.500-6600.03</v>
          </cell>
          <cell r="B1513" t="str">
            <v>100</v>
          </cell>
          <cell r="C1513" t="str">
            <v>40</v>
          </cell>
          <cell r="D1513" t="str">
            <v>55</v>
          </cell>
          <cell r="E1513" t="str">
            <v>500</v>
          </cell>
          <cell r="F1513" t="str">
            <v>6600.03</v>
          </cell>
          <cell r="G1513" t="str">
            <v>Administrative Expenses Mileage Reimbursement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 t="str">
            <v>+++</v>
          </cell>
        </row>
        <row r="1514">
          <cell r="A1514" t="str">
            <v>100.40.55.500-6600.04</v>
          </cell>
          <cell r="B1514" t="str">
            <v>100</v>
          </cell>
          <cell r="C1514" t="str">
            <v>40</v>
          </cell>
          <cell r="D1514" t="str">
            <v>55</v>
          </cell>
          <cell r="E1514" t="str">
            <v>500</v>
          </cell>
          <cell r="F1514" t="str">
            <v>6600.04</v>
          </cell>
          <cell r="G1514" t="str">
            <v>Administrative Expenses Training/Conferences</v>
          </cell>
          <cell r="H1514">
            <v>1500</v>
          </cell>
          <cell r="I1514">
            <v>0</v>
          </cell>
          <cell r="J1514">
            <v>1500</v>
          </cell>
          <cell r="K1514">
            <v>0</v>
          </cell>
          <cell r="L1514">
            <v>0</v>
          </cell>
          <cell r="M1514">
            <v>0</v>
          </cell>
          <cell r="N1514">
            <v>1500</v>
          </cell>
          <cell r="O1514">
            <v>0</v>
          </cell>
        </row>
        <row r="1515">
          <cell r="A1515" t="str">
            <v>100.40.55.500-6600.07</v>
          </cell>
          <cell r="B1515" t="str">
            <v>100</v>
          </cell>
          <cell r="C1515" t="str">
            <v>40</v>
          </cell>
          <cell r="D1515" t="str">
            <v>55</v>
          </cell>
          <cell r="E1515" t="str">
            <v>500</v>
          </cell>
          <cell r="F1515" t="str">
            <v>6600.07</v>
          </cell>
          <cell r="G1515" t="str">
            <v>Administrative Expenses Employee Recruitment</v>
          </cell>
          <cell r="H1515">
            <v>950</v>
          </cell>
          <cell r="I1515">
            <v>1000</v>
          </cell>
          <cell r="J1515">
            <v>1950</v>
          </cell>
          <cell r="K1515">
            <v>0</v>
          </cell>
          <cell r="L1515">
            <v>0</v>
          </cell>
          <cell r="M1515">
            <v>1200</v>
          </cell>
          <cell r="N1515">
            <v>750</v>
          </cell>
          <cell r="O1515">
            <v>0.62</v>
          </cell>
        </row>
        <row r="1516">
          <cell r="A1516" t="str">
            <v>100.40.55.510-5000.01</v>
          </cell>
          <cell r="B1516" t="str">
            <v>100</v>
          </cell>
          <cell r="C1516" t="str">
            <v>40</v>
          </cell>
          <cell r="D1516" t="str">
            <v>55</v>
          </cell>
          <cell r="E1516" t="str">
            <v>510</v>
          </cell>
          <cell r="F1516" t="str">
            <v>5000.01</v>
          </cell>
          <cell r="G1516" t="str">
            <v>Salaries Regular</v>
          </cell>
          <cell r="H1516">
            <v>201803</v>
          </cell>
          <cell r="I1516">
            <v>0</v>
          </cell>
          <cell r="J1516">
            <v>201803</v>
          </cell>
          <cell r="K1516">
            <v>0</v>
          </cell>
          <cell r="L1516">
            <v>0</v>
          </cell>
          <cell r="M1516">
            <v>46369.93</v>
          </cell>
          <cell r="N1516">
            <v>155433.07</v>
          </cell>
          <cell r="O1516">
            <v>0.23</v>
          </cell>
        </row>
        <row r="1517">
          <cell r="A1517" t="str">
            <v>100.40.55.510-5000.02</v>
          </cell>
          <cell r="B1517" t="str">
            <v>100</v>
          </cell>
          <cell r="C1517" t="str">
            <v>40</v>
          </cell>
          <cell r="D1517" t="str">
            <v>55</v>
          </cell>
          <cell r="E1517" t="str">
            <v>510</v>
          </cell>
          <cell r="F1517" t="str">
            <v>5000.02</v>
          </cell>
          <cell r="G1517" t="str">
            <v>Salaries Part Time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 t="str">
            <v>+++</v>
          </cell>
        </row>
        <row r="1518">
          <cell r="A1518" t="str">
            <v>100.40.55.510-5000.03</v>
          </cell>
          <cell r="B1518" t="str">
            <v>100</v>
          </cell>
          <cell r="C1518" t="str">
            <v>40</v>
          </cell>
          <cell r="D1518" t="str">
            <v>55</v>
          </cell>
          <cell r="E1518" t="str">
            <v>510</v>
          </cell>
          <cell r="F1518" t="str">
            <v>5000.03</v>
          </cell>
          <cell r="G1518" t="str">
            <v>Salaries Overtime</v>
          </cell>
          <cell r="H1518">
            <v>10300</v>
          </cell>
          <cell r="I1518">
            <v>0</v>
          </cell>
          <cell r="J1518">
            <v>10300</v>
          </cell>
          <cell r="K1518">
            <v>0</v>
          </cell>
          <cell r="L1518">
            <v>0</v>
          </cell>
          <cell r="M1518">
            <v>1500.95</v>
          </cell>
          <cell r="N1518">
            <v>8799.0499999999993</v>
          </cell>
          <cell r="O1518">
            <v>0.15</v>
          </cell>
        </row>
        <row r="1519">
          <cell r="A1519" t="str">
            <v>100.40.55.510-5000.04</v>
          </cell>
          <cell r="B1519" t="str">
            <v>100</v>
          </cell>
          <cell r="C1519" t="str">
            <v>40</v>
          </cell>
          <cell r="D1519" t="str">
            <v>55</v>
          </cell>
          <cell r="E1519" t="str">
            <v>510</v>
          </cell>
          <cell r="F1519" t="str">
            <v>5000.04</v>
          </cell>
          <cell r="G1519" t="str">
            <v>Salaries Holiday Pay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 t="str">
            <v>+++</v>
          </cell>
        </row>
        <row r="1520">
          <cell r="A1520" t="str">
            <v>100.40.55.510-5000.06</v>
          </cell>
          <cell r="B1520" t="str">
            <v>100</v>
          </cell>
          <cell r="C1520" t="str">
            <v>40</v>
          </cell>
          <cell r="D1520" t="str">
            <v>55</v>
          </cell>
          <cell r="E1520" t="str">
            <v>510</v>
          </cell>
          <cell r="F1520" t="str">
            <v>5000.06</v>
          </cell>
          <cell r="G1520" t="str">
            <v>Salaries Out of Class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189.62</v>
          </cell>
          <cell r="N1520">
            <v>-189.62</v>
          </cell>
          <cell r="O1520" t="str">
            <v>+++</v>
          </cell>
        </row>
        <row r="1521">
          <cell r="A1521" t="str">
            <v>100.40.55.510-5000.08</v>
          </cell>
          <cell r="B1521" t="str">
            <v>100</v>
          </cell>
          <cell r="C1521" t="str">
            <v>40</v>
          </cell>
          <cell r="D1521" t="str">
            <v>55</v>
          </cell>
          <cell r="E1521" t="str">
            <v>510</v>
          </cell>
          <cell r="F1521" t="str">
            <v>5000.08</v>
          </cell>
          <cell r="G1521" t="str">
            <v>Salaries Longevity Pay</v>
          </cell>
          <cell r="H1521">
            <v>1926</v>
          </cell>
          <cell r="I1521">
            <v>0</v>
          </cell>
          <cell r="J1521">
            <v>1926</v>
          </cell>
          <cell r="K1521">
            <v>0</v>
          </cell>
          <cell r="L1521">
            <v>0</v>
          </cell>
          <cell r="M1521">
            <v>0</v>
          </cell>
          <cell r="N1521">
            <v>1926</v>
          </cell>
          <cell r="O1521">
            <v>0</v>
          </cell>
        </row>
        <row r="1522">
          <cell r="A1522" t="str">
            <v>100.40.55.510-5000.10</v>
          </cell>
          <cell r="B1522" t="str">
            <v>100</v>
          </cell>
          <cell r="C1522" t="str">
            <v>40</v>
          </cell>
          <cell r="D1522" t="str">
            <v>55</v>
          </cell>
          <cell r="E1522" t="str">
            <v>510</v>
          </cell>
          <cell r="F1522" t="str">
            <v>5000.10</v>
          </cell>
          <cell r="G1522" t="str">
            <v>Salaries Furloughs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 t="str">
            <v>+++</v>
          </cell>
        </row>
        <row r="1523">
          <cell r="A1523" t="str">
            <v>100.40.55.510-5000.11</v>
          </cell>
          <cell r="B1523" t="str">
            <v>100</v>
          </cell>
          <cell r="C1523" t="str">
            <v>40</v>
          </cell>
          <cell r="D1523" t="str">
            <v>55</v>
          </cell>
          <cell r="E1523" t="str">
            <v>510</v>
          </cell>
          <cell r="F1523" t="str">
            <v>5000.11</v>
          </cell>
          <cell r="G1523" t="str">
            <v>Salaries Worker's Comp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 t="str">
            <v>+++</v>
          </cell>
        </row>
        <row r="1524">
          <cell r="A1524" t="str">
            <v>100.40.55.510-5000.12</v>
          </cell>
          <cell r="B1524" t="str">
            <v>100</v>
          </cell>
          <cell r="C1524" t="str">
            <v>40</v>
          </cell>
          <cell r="D1524" t="str">
            <v>55</v>
          </cell>
          <cell r="E1524" t="str">
            <v>510</v>
          </cell>
          <cell r="F1524" t="str">
            <v>5000.12</v>
          </cell>
          <cell r="G1524" t="str">
            <v>Salaries Compensated Absences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 t="str">
            <v>+++</v>
          </cell>
        </row>
        <row r="1525">
          <cell r="A1525" t="str">
            <v>100.40.55.510-5000.99</v>
          </cell>
          <cell r="B1525" t="str">
            <v>100</v>
          </cell>
          <cell r="C1525" t="str">
            <v>40</v>
          </cell>
          <cell r="D1525" t="str">
            <v>55</v>
          </cell>
          <cell r="E1525" t="str">
            <v>510</v>
          </cell>
          <cell r="F1525" t="str">
            <v>5000.99</v>
          </cell>
          <cell r="G1525" t="str">
            <v>Salaries New Personnel Requests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 t="str">
            <v>+++</v>
          </cell>
        </row>
        <row r="1526">
          <cell r="A1526" t="str">
            <v>100.40.55.510-5100.00</v>
          </cell>
          <cell r="B1526" t="str">
            <v>100</v>
          </cell>
          <cell r="C1526" t="str">
            <v>40</v>
          </cell>
          <cell r="D1526" t="str">
            <v>55</v>
          </cell>
          <cell r="E1526" t="str">
            <v>510</v>
          </cell>
          <cell r="F1526" t="str">
            <v>5100.00</v>
          </cell>
          <cell r="G1526" t="str">
            <v>Benefits PERS Pool Liability</v>
          </cell>
          <cell r="H1526">
            <v>38340</v>
          </cell>
          <cell r="I1526">
            <v>0</v>
          </cell>
          <cell r="J1526">
            <v>38340</v>
          </cell>
          <cell r="K1526">
            <v>0</v>
          </cell>
          <cell r="L1526">
            <v>0</v>
          </cell>
          <cell r="M1526">
            <v>9358.0499999999993</v>
          </cell>
          <cell r="N1526">
            <v>28981.95</v>
          </cell>
          <cell r="O1526">
            <v>0.24</v>
          </cell>
        </row>
        <row r="1527">
          <cell r="A1527" t="str">
            <v>100.40.55.510-5100.01</v>
          </cell>
          <cell r="B1527" t="str">
            <v>100</v>
          </cell>
          <cell r="C1527" t="str">
            <v>40</v>
          </cell>
          <cell r="D1527" t="str">
            <v>55</v>
          </cell>
          <cell r="E1527" t="str">
            <v>510</v>
          </cell>
          <cell r="F1527" t="str">
            <v>5100.01</v>
          </cell>
          <cell r="G1527" t="str">
            <v>Benefits Retirement</v>
          </cell>
          <cell r="H1527">
            <v>23385</v>
          </cell>
          <cell r="I1527">
            <v>0</v>
          </cell>
          <cell r="J1527">
            <v>23385</v>
          </cell>
          <cell r="K1527">
            <v>0</v>
          </cell>
          <cell r="L1527">
            <v>0</v>
          </cell>
          <cell r="M1527">
            <v>5260.55</v>
          </cell>
          <cell r="N1527">
            <v>18124.45</v>
          </cell>
          <cell r="O1527">
            <v>0.22</v>
          </cell>
        </row>
        <row r="1528">
          <cell r="A1528" t="str">
            <v>100.40.55.510-5100.02</v>
          </cell>
          <cell r="B1528" t="str">
            <v>100</v>
          </cell>
          <cell r="C1528" t="str">
            <v>40</v>
          </cell>
          <cell r="D1528" t="str">
            <v>55</v>
          </cell>
          <cell r="E1528" t="str">
            <v>510</v>
          </cell>
          <cell r="F1528" t="str">
            <v>5100.02</v>
          </cell>
          <cell r="G1528" t="str">
            <v>Benefits Health Insurance</v>
          </cell>
          <cell r="H1528">
            <v>21600</v>
          </cell>
          <cell r="I1528">
            <v>0</v>
          </cell>
          <cell r="J1528">
            <v>21600</v>
          </cell>
          <cell r="K1528">
            <v>0</v>
          </cell>
          <cell r="L1528">
            <v>0</v>
          </cell>
          <cell r="M1528">
            <v>5382.06</v>
          </cell>
          <cell r="N1528">
            <v>16217.94</v>
          </cell>
          <cell r="O1528">
            <v>0.25</v>
          </cell>
        </row>
        <row r="1529">
          <cell r="A1529" t="str">
            <v>100.40.55.510-5100.03</v>
          </cell>
          <cell r="B1529" t="str">
            <v>100</v>
          </cell>
          <cell r="C1529" t="str">
            <v>40</v>
          </cell>
          <cell r="D1529" t="str">
            <v>55</v>
          </cell>
          <cell r="E1529" t="str">
            <v>510</v>
          </cell>
          <cell r="F1529" t="str">
            <v>5100.03</v>
          </cell>
          <cell r="G1529" t="str">
            <v>Benefits Dental Insurance</v>
          </cell>
          <cell r="H1529">
            <v>3190</v>
          </cell>
          <cell r="I1529">
            <v>0</v>
          </cell>
          <cell r="J1529">
            <v>3190</v>
          </cell>
          <cell r="K1529">
            <v>0</v>
          </cell>
          <cell r="L1529">
            <v>0</v>
          </cell>
          <cell r="M1529">
            <v>893.95</v>
          </cell>
          <cell r="N1529">
            <v>2296.0500000000002</v>
          </cell>
          <cell r="O1529">
            <v>0.28000000000000003</v>
          </cell>
        </row>
        <row r="1530">
          <cell r="A1530" t="str">
            <v>100.40.55.510-5100.04</v>
          </cell>
          <cell r="B1530" t="str">
            <v>100</v>
          </cell>
          <cell r="C1530" t="str">
            <v>40</v>
          </cell>
          <cell r="D1530" t="str">
            <v>55</v>
          </cell>
          <cell r="E1530" t="str">
            <v>510</v>
          </cell>
          <cell r="F1530" t="str">
            <v>5100.04</v>
          </cell>
          <cell r="G1530" t="str">
            <v>Benefits Vision Insurance</v>
          </cell>
          <cell r="H1530">
            <v>525</v>
          </cell>
          <cell r="I1530">
            <v>0</v>
          </cell>
          <cell r="J1530">
            <v>525</v>
          </cell>
          <cell r="K1530">
            <v>0</v>
          </cell>
          <cell r="L1530">
            <v>0</v>
          </cell>
          <cell r="M1530">
            <v>152.47999999999999</v>
          </cell>
          <cell r="N1530">
            <v>372.52</v>
          </cell>
          <cell r="O1530">
            <v>0.28999999999999998</v>
          </cell>
        </row>
        <row r="1531">
          <cell r="A1531" t="str">
            <v>100.40.55.510-5100.05</v>
          </cell>
          <cell r="B1531" t="str">
            <v>100</v>
          </cell>
          <cell r="C1531" t="str">
            <v>40</v>
          </cell>
          <cell r="D1531" t="str">
            <v>55</v>
          </cell>
          <cell r="E1531" t="str">
            <v>510</v>
          </cell>
          <cell r="F1531" t="str">
            <v>5100.05</v>
          </cell>
          <cell r="G1531" t="str">
            <v>Benefits Life Insurance</v>
          </cell>
          <cell r="H1531">
            <v>300</v>
          </cell>
          <cell r="I1531">
            <v>0</v>
          </cell>
          <cell r="J1531">
            <v>300</v>
          </cell>
          <cell r="K1531">
            <v>0</v>
          </cell>
          <cell r="L1531">
            <v>0</v>
          </cell>
          <cell r="M1531">
            <v>25.88</v>
          </cell>
          <cell r="N1531">
            <v>274.12</v>
          </cell>
          <cell r="O1531">
            <v>0.09</v>
          </cell>
        </row>
        <row r="1532">
          <cell r="A1532" t="str">
            <v>100.40.55.510-5100.06</v>
          </cell>
          <cell r="B1532" t="str">
            <v>100</v>
          </cell>
          <cell r="C1532" t="str">
            <v>40</v>
          </cell>
          <cell r="D1532" t="str">
            <v>55</v>
          </cell>
          <cell r="E1532" t="str">
            <v>510</v>
          </cell>
          <cell r="F1532" t="str">
            <v>5100.06</v>
          </cell>
          <cell r="G1532" t="str">
            <v>Benefits Worker's Comp</v>
          </cell>
          <cell r="H1532">
            <v>5990</v>
          </cell>
          <cell r="I1532">
            <v>0</v>
          </cell>
          <cell r="J1532">
            <v>5990</v>
          </cell>
          <cell r="K1532">
            <v>0</v>
          </cell>
          <cell r="L1532">
            <v>0</v>
          </cell>
          <cell r="M1532">
            <v>0</v>
          </cell>
          <cell r="N1532">
            <v>5990</v>
          </cell>
          <cell r="O1532">
            <v>0</v>
          </cell>
        </row>
        <row r="1533">
          <cell r="A1533" t="str">
            <v>100.40.55.510-5100.07</v>
          </cell>
          <cell r="B1533" t="str">
            <v>100</v>
          </cell>
          <cell r="C1533" t="str">
            <v>40</v>
          </cell>
          <cell r="D1533" t="str">
            <v>55</v>
          </cell>
          <cell r="E1533" t="str">
            <v>510</v>
          </cell>
          <cell r="F1533" t="str">
            <v>5100.07</v>
          </cell>
          <cell r="G1533" t="str">
            <v>Benefits Long Term Disability</v>
          </cell>
          <cell r="H1533">
            <v>1170</v>
          </cell>
          <cell r="I1533">
            <v>0</v>
          </cell>
          <cell r="J1533">
            <v>1170</v>
          </cell>
          <cell r="K1533">
            <v>0</v>
          </cell>
          <cell r="L1533">
            <v>0</v>
          </cell>
          <cell r="M1533">
            <v>164.29</v>
          </cell>
          <cell r="N1533">
            <v>1005.71</v>
          </cell>
          <cell r="O1533">
            <v>0.14000000000000001</v>
          </cell>
        </row>
        <row r="1534">
          <cell r="A1534" t="str">
            <v>100.40.55.510-5100.08</v>
          </cell>
          <cell r="B1534" t="str">
            <v>100</v>
          </cell>
          <cell r="C1534" t="str">
            <v>40</v>
          </cell>
          <cell r="D1534" t="str">
            <v>55</v>
          </cell>
          <cell r="E1534" t="str">
            <v>510</v>
          </cell>
          <cell r="F1534" t="str">
            <v>5100.08</v>
          </cell>
          <cell r="G1534" t="str">
            <v>Benefits Deferred Compensation</v>
          </cell>
          <cell r="H1534">
            <v>19765</v>
          </cell>
          <cell r="I1534">
            <v>0</v>
          </cell>
          <cell r="J1534">
            <v>19765</v>
          </cell>
          <cell r="K1534">
            <v>0</v>
          </cell>
          <cell r="L1534">
            <v>0</v>
          </cell>
          <cell r="M1534">
            <v>3249.51</v>
          </cell>
          <cell r="N1534">
            <v>16515.490000000002</v>
          </cell>
          <cell r="O1534">
            <v>0.16</v>
          </cell>
        </row>
        <row r="1535">
          <cell r="A1535" t="str">
            <v>100.40.55.510-5100.09</v>
          </cell>
          <cell r="B1535" t="str">
            <v>100</v>
          </cell>
          <cell r="C1535" t="str">
            <v>40</v>
          </cell>
          <cell r="D1535" t="str">
            <v>55</v>
          </cell>
          <cell r="E1535" t="str">
            <v>510</v>
          </cell>
          <cell r="F1535" t="str">
            <v>5100.09</v>
          </cell>
          <cell r="G1535" t="str">
            <v>Benefits Unemployment Insurance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 t="str">
            <v>+++</v>
          </cell>
        </row>
        <row r="1536">
          <cell r="A1536" t="str">
            <v>100.40.55.510-5100.10</v>
          </cell>
          <cell r="B1536" t="str">
            <v>100</v>
          </cell>
          <cell r="C1536" t="str">
            <v>40</v>
          </cell>
          <cell r="D1536" t="str">
            <v>55</v>
          </cell>
          <cell r="E1536" t="str">
            <v>510</v>
          </cell>
          <cell r="F1536" t="str">
            <v>5100.10</v>
          </cell>
          <cell r="G1536" t="str">
            <v>Benefits Uniform Allowance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500</v>
          </cell>
          <cell r="N1536">
            <v>-500</v>
          </cell>
          <cell r="O1536" t="str">
            <v>+++</v>
          </cell>
        </row>
        <row r="1537">
          <cell r="A1537" t="str">
            <v>100.40.55.510-5100.11</v>
          </cell>
          <cell r="B1537" t="str">
            <v>100</v>
          </cell>
          <cell r="C1537" t="str">
            <v>40</v>
          </cell>
          <cell r="D1537" t="str">
            <v>55</v>
          </cell>
          <cell r="E1537" t="str">
            <v>510</v>
          </cell>
          <cell r="F1537" t="str">
            <v>5100.11</v>
          </cell>
          <cell r="G1537" t="str">
            <v>Benefits Medicare</v>
          </cell>
          <cell r="H1537">
            <v>3235</v>
          </cell>
          <cell r="I1537">
            <v>0</v>
          </cell>
          <cell r="J1537">
            <v>3235</v>
          </cell>
          <cell r="K1537">
            <v>0</v>
          </cell>
          <cell r="L1537">
            <v>0</v>
          </cell>
          <cell r="M1537">
            <v>750.97</v>
          </cell>
          <cell r="N1537">
            <v>2484.0300000000002</v>
          </cell>
          <cell r="O1537">
            <v>0.23</v>
          </cell>
        </row>
        <row r="1538">
          <cell r="A1538" t="str">
            <v>100.40.55.510-5100.12</v>
          </cell>
          <cell r="B1538" t="str">
            <v>100</v>
          </cell>
          <cell r="C1538" t="str">
            <v>40</v>
          </cell>
          <cell r="D1538" t="str">
            <v>55</v>
          </cell>
          <cell r="E1538" t="str">
            <v>510</v>
          </cell>
          <cell r="F1538" t="str">
            <v>5100.12</v>
          </cell>
          <cell r="G1538" t="str">
            <v>Benefits Annual Physical Exam</v>
          </cell>
          <cell r="H1538">
            <v>50</v>
          </cell>
          <cell r="I1538">
            <v>0</v>
          </cell>
          <cell r="J1538">
            <v>50</v>
          </cell>
          <cell r="K1538">
            <v>0</v>
          </cell>
          <cell r="L1538">
            <v>0</v>
          </cell>
          <cell r="M1538">
            <v>70</v>
          </cell>
          <cell r="N1538">
            <v>-20</v>
          </cell>
          <cell r="O1538">
            <v>1.4</v>
          </cell>
        </row>
        <row r="1539">
          <cell r="A1539" t="str">
            <v>100.40.55.510-5100.17</v>
          </cell>
          <cell r="B1539" t="str">
            <v>100</v>
          </cell>
          <cell r="C1539" t="str">
            <v>40</v>
          </cell>
          <cell r="D1539" t="str">
            <v>55</v>
          </cell>
          <cell r="E1539" t="str">
            <v>510</v>
          </cell>
          <cell r="F1539" t="str">
            <v>5100.17</v>
          </cell>
          <cell r="G1539" t="str">
            <v>Benefits Other Post Employment Benefits</v>
          </cell>
          <cell r="H1539">
            <v>2025</v>
          </cell>
          <cell r="I1539">
            <v>0</v>
          </cell>
          <cell r="J1539">
            <v>2025</v>
          </cell>
          <cell r="K1539">
            <v>0</v>
          </cell>
          <cell r="L1539">
            <v>0</v>
          </cell>
          <cell r="M1539">
            <v>2531.25</v>
          </cell>
          <cell r="N1539">
            <v>-506.25</v>
          </cell>
          <cell r="O1539">
            <v>1.25</v>
          </cell>
        </row>
        <row r="1540">
          <cell r="A1540" t="str">
            <v>100.40.55.510-6000.01</v>
          </cell>
          <cell r="B1540" t="str">
            <v>100</v>
          </cell>
          <cell r="C1540" t="str">
            <v>40</v>
          </cell>
          <cell r="D1540" t="str">
            <v>55</v>
          </cell>
          <cell r="E1540" t="str">
            <v>510</v>
          </cell>
          <cell r="F1540" t="str">
            <v>6000.01</v>
          </cell>
          <cell r="G1540" t="str">
            <v>Professional Services General</v>
          </cell>
          <cell r="H1540">
            <v>15000</v>
          </cell>
          <cell r="I1540">
            <v>0</v>
          </cell>
          <cell r="J1540">
            <v>15000</v>
          </cell>
          <cell r="K1540">
            <v>0</v>
          </cell>
          <cell r="L1540">
            <v>0</v>
          </cell>
          <cell r="M1540">
            <v>0</v>
          </cell>
          <cell r="N1540">
            <v>15000</v>
          </cell>
          <cell r="O1540">
            <v>0</v>
          </cell>
        </row>
        <row r="1541">
          <cell r="A1541" t="str">
            <v>100.40.55.510-6000.09</v>
          </cell>
          <cell r="B1541" t="str">
            <v>100</v>
          </cell>
          <cell r="C1541" t="str">
            <v>40</v>
          </cell>
          <cell r="D1541" t="str">
            <v>55</v>
          </cell>
          <cell r="E1541" t="str">
            <v>510</v>
          </cell>
          <cell r="F1541" t="str">
            <v>6000.09</v>
          </cell>
          <cell r="G1541" t="str">
            <v>Professional Services Uniform</v>
          </cell>
          <cell r="H1541">
            <v>1200</v>
          </cell>
          <cell r="I1541">
            <v>0</v>
          </cell>
          <cell r="J1541">
            <v>1200</v>
          </cell>
          <cell r="K1541">
            <v>0</v>
          </cell>
          <cell r="L1541">
            <v>0</v>
          </cell>
          <cell r="M1541">
            <v>342.59</v>
          </cell>
          <cell r="N1541">
            <v>857.41</v>
          </cell>
          <cell r="O1541">
            <v>0.28999999999999998</v>
          </cell>
        </row>
        <row r="1542">
          <cell r="A1542" t="str">
            <v>100.40.55.510-6000.10</v>
          </cell>
          <cell r="B1542" t="str">
            <v>100</v>
          </cell>
          <cell r="C1542" t="str">
            <v>40</v>
          </cell>
          <cell r="D1542" t="str">
            <v>55</v>
          </cell>
          <cell r="E1542" t="str">
            <v>510</v>
          </cell>
          <cell r="F1542" t="str">
            <v>6000.10</v>
          </cell>
          <cell r="G1542" t="str">
            <v>Professional Services Consultant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 t="str">
            <v>+++</v>
          </cell>
        </row>
        <row r="1543">
          <cell r="A1543" t="str">
            <v>100.40.55.510-6000.12</v>
          </cell>
          <cell r="B1543" t="str">
            <v>100</v>
          </cell>
          <cell r="C1543" t="str">
            <v>40</v>
          </cell>
          <cell r="D1543" t="str">
            <v>55</v>
          </cell>
          <cell r="E1543" t="str">
            <v>510</v>
          </cell>
          <cell r="F1543" t="str">
            <v>6000.12</v>
          </cell>
          <cell r="G1543" t="str">
            <v>Professional Services Contract Services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 t="str">
            <v>+++</v>
          </cell>
        </row>
        <row r="1544">
          <cell r="A1544" t="str">
            <v>100.40.55.510-6200.01</v>
          </cell>
          <cell r="B1544" t="str">
            <v>100</v>
          </cell>
          <cell r="C1544" t="str">
            <v>40</v>
          </cell>
          <cell r="D1544" t="str">
            <v>55</v>
          </cell>
          <cell r="E1544" t="str">
            <v>510</v>
          </cell>
          <cell r="F1544" t="str">
            <v>6200.01</v>
          </cell>
          <cell r="G1544" t="str">
            <v>Supplies Office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 t="str">
            <v>+++</v>
          </cell>
        </row>
        <row r="1545">
          <cell r="A1545" t="str">
            <v>100.40.55.510-6200.05</v>
          </cell>
          <cell r="B1545" t="str">
            <v>100</v>
          </cell>
          <cell r="C1545" t="str">
            <v>40</v>
          </cell>
          <cell r="D1545" t="str">
            <v>55</v>
          </cell>
          <cell r="E1545" t="str">
            <v>510</v>
          </cell>
          <cell r="F1545" t="str">
            <v>6200.05</v>
          </cell>
          <cell r="G1545" t="str">
            <v>Supplies Gasoline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 t="str">
            <v>+++</v>
          </cell>
        </row>
        <row r="1546">
          <cell r="A1546" t="str">
            <v>100.40.55.510-6200.07</v>
          </cell>
          <cell r="B1546" t="str">
            <v>100</v>
          </cell>
          <cell r="C1546" t="str">
            <v>40</v>
          </cell>
          <cell r="D1546" t="str">
            <v>55</v>
          </cell>
          <cell r="E1546" t="str">
            <v>510</v>
          </cell>
          <cell r="F1546" t="str">
            <v>6200.07</v>
          </cell>
          <cell r="G1546" t="str">
            <v>Supplies Radio Communication &amp; Maint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 t="str">
            <v>+++</v>
          </cell>
        </row>
        <row r="1547">
          <cell r="A1547" t="str">
            <v>100.40.55.510-6200.08</v>
          </cell>
          <cell r="B1547" t="str">
            <v>100</v>
          </cell>
          <cell r="C1547" t="str">
            <v>40</v>
          </cell>
          <cell r="D1547" t="str">
            <v>55</v>
          </cell>
          <cell r="E1547" t="str">
            <v>510</v>
          </cell>
          <cell r="F1547" t="str">
            <v>6200.08</v>
          </cell>
          <cell r="G1547" t="str">
            <v>Supplies Uniforms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 t="str">
            <v>+++</v>
          </cell>
        </row>
        <row r="1548">
          <cell r="A1548" t="str">
            <v>100.40.55.510-6280.11</v>
          </cell>
          <cell r="B1548" t="str">
            <v>100</v>
          </cell>
          <cell r="C1548" t="str">
            <v>40</v>
          </cell>
          <cell r="D1548" t="str">
            <v>55</v>
          </cell>
          <cell r="E1548" t="str">
            <v>510</v>
          </cell>
          <cell r="F1548" t="str">
            <v>6280.11</v>
          </cell>
          <cell r="G1548" t="str">
            <v>Supplies-Public Works Custodial</v>
          </cell>
          <cell r="H1548">
            <v>33000</v>
          </cell>
          <cell r="I1548">
            <v>0</v>
          </cell>
          <cell r="J1548">
            <v>33000</v>
          </cell>
          <cell r="K1548">
            <v>0</v>
          </cell>
          <cell r="L1548">
            <v>0</v>
          </cell>
          <cell r="M1548">
            <v>6525.7</v>
          </cell>
          <cell r="N1548">
            <v>26474.3</v>
          </cell>
          <cell r="O1548">
            <v>0.2</v>
          </cell>
        </row>
        <row r="1549">
          <cell r="A1549" t="str">
            <v>100.40.55.510-6600.01</v>
          </cell>
          <cell r="B1549" t="str">
            <v>100</v>
          </cell>
          <cell r="C1549" t="str">
            <v>40</v>
          </cell>
          <cell r="D1549" t="str">
            <v>55</v>
          </cell>
          <cell r="E1549" t="str">
            <v>510</v>
          </cell>
          <cell r="F1549" t="str">
            <v>6600.01</v>
          </cell>
          <cell r="G1549" t="str">
            <v>Administrative Expenses Meetings</v>
          </cell>
          <cell r="H1549">
            <v>150</v>
          </cell>
          <cell r="I1549">
            <v>0</v>
          </cell>
          <cell r="J1549">
            <v>150</v>
          </cell>
          <cell r="K1549">
            <v>0</v>
          </cell>
          <cell r="L1549">
            <v>0</v>
          </cell>
          <cell r="M1549">
            <v>0</v>
          </cell>
          <cell r="N1549">
            <v>150</v>
          </cell>
          <cell r="O1549">
            <v>0</v>
          </cell>
        </row>
        <row r="1550">
          <cell r="A1550" t="str">
            <v>100.40.55.510-6600.03</v>
          </cell>
          <cell r="B1550" t="str">
            <v>100</v>
          </cell>
          <cell r="C1550" t="str">
            <v>40</v>
          </cell>
          <cell r="D1550" t="str">
            <v>55</v>
          </cell>
          <cell r="E1550" t="str">
            <v>510</v>
          </cell>
          <cell r="F1550" t="str">
            <v>6600.03</v>
          </cell>
          <cell r="G1550" t="str">
            <v>Administrative Expenses Mileage Reimbursement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 t="str">
            <v>+++</v>
          </cell>
        </row>
        <row r="1551">
          <cell r="A1551" t="str">
            <v>100.40.55.510-6600.04</v>
          </cell>
          <cell r="B1551" t="str">
            <v>100</v>
          </cell>
          <cell r="C1551" t="str">
            <v>40</v>
          </cell>
          <cell r="D1551" t="str">
            <v>55</v>
          </cell>
          <cell r="E1551" t="str">
            <v>510</v>
          </cell>
          <cell r="F1551" t="str">
            <v>6600.04</v>
          </cell>
          <cell r="G1551" t="str">
            <v>Administrative Expenses Training/Conferences</v>
          </cell>
          <cell r="H1551">
            <v>250</v>
          </cell>
          <cell r="I1551">
            <v>0</v>
          </cell>
          <cell r="J1551">
            <v>250</v>
          </cell>
          <cell r="K1551">
            <v>0</v>
          </cell>
          <cell r="L1551">
            <v>0</v>
          </cell>
          <cell r="M1551">
            <v>0</v>
          </cell>
          <cell r="N1551">
            <v>250</v>
          </cell>
          <cell r="O1551">
            <v>0</v>
          </cell>
        </row>
        <row r="1552">
          <cell r="A1552" t="str">
            <v>100.40.55.510-6600.07</v>
          </cell>
          <cell r="B1552" t="str">
            <v>100</v>
          </cell>
          <cell r="C1552" t="str">
            <v>40</v>
          </cell>
          <cell r="D1552" t="str">
            <v>55</v>
          </cell>
          <cell r="E1552" t="str">
            <v>510</v>
          </cell>
          <cell r="F1552" t="str">
            <v>6600.07</v>
          </cell>
          <cell r="G1552" t="str">
            <v>Administrative Expenses Employee Recruitment</v>
          </cell>
          <cell r="H1552">
            <v>200</v>
          </cell>
          <cell r="I1552">
            <v>0</v>
          </cell>
          <cell r="J1552">
            <v>200</v>
          </cell>
          <cell r="K1552">
            <v>0</v>
          </cell>
          <cell r="L1552">
            <v>0</v>
          </cell>
          <cell r="M1552">
            <v>395</v>
          </cell>
          <cell r="N1552">
            <v>-195</v>
          </cell>
          <cell r="O1552">
            <v>1.98</v>
          </cell>
        </row>
        <row r="1553">
          <cell r="A1553" t="str">
            <v>100.40.55.570-5000.01</v>
          </cell>
          <cell r="B1553" t="str">
            <v>100</v>
          </cell>
          <cell r="C1553" t="str">
            <v>40</v>
          </cell>
          <cell r="D1553" t="str">
            <v>55</v>
          </cell>
          <cell r="E1553" t="str">
            <v>570</v>
          </cell>
          <cell r="F1553" t="str">
            <v>5000.01</v>
          </cell>
          <cell r="G1553" t="str">
            <v>Salaries Regular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 t="str">
            <v>+++</v>
          </cell>
        </row>
        <row r="1554">
          <cell r="A1554" t="str">
            <v>100.40.55.570-5000.02</v>
          </cell>
          <cell r="B1554" t="str">
            <v>100</v>
          </cell>
          <cell r="C1554" t="str">
            <v>40</v>
          </cell>
          <cell r="D1554" t="str">
            <v>55</v>
          </cell>
          <cell r="E1554" t="str">
            <v>570</v>
          </cell>
          <cell r="F1554" t="str">
            <v>5000.02</v>
          </cell>
          <cell r="G1554" t="str">
            <v>Salaries Part Time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 t="str">
            <v>+++</v>
          </cell>
        </row>
        <row r="1555">
          <cell r="A1555" t="str">
            <v>100.40.55.570-5000.03</v>
          </cell>
          <cell r="B1555" t="str">
            <v>100</v>
          </cell>
          <cell r="C1555" t="str">
            <v>40</v>
          </cell>
          <cell r="D1555" t="str">
            <v>55</v>
          </cell>
          <cell r="E1555" t="str">
            <v>570</v>
          </cell>
          <cell r="F1555" t="str">
            <v>5000.03</v>
          </cell>
          <cell r="G1555" t="str">
            <v>Salaries Overtime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 t="str">
            <v>+++</v>
          </cell>
        </row>
        <row r="1556">
          <cell r="A1556" t="str">
            <v>100.40.55.570-5000.04</v>
          </cell>
          <cell r="B1556" t="str">
            <v>100</v>
          </cell>
          <cell r="C1556" t="str">
            <v>40</v>
          </cell>
          <cell r="D1556" t="str">
            <v>55</v>
          </cell>
          <cell r="E1556" t="str">
            <v>570</v>
          </cell>
          <cell r="F1556" t="str">
            <v>5000.04</v>
          </cell>
          <cell r="G1556" t="str">
            <v>Salaries Holiday Pay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 t="str">
            <v>+++</v>
          </cell>
        </row>
        <row r="1557">
          <cell r="A1557" t="str">
            <v>100.40.55.570-5000.06</v>
          </cell>
          <cell r="B1557" t="str">
            <v>100</v>
          </cell>
          <cell r="C1557" t="str">
            <v>40</v>
          </cell>
          <cell r="D1557" t="str">
            <v>55</v>
          </cell>
          <cell r="E1557" t="str">
            <v>570</v>
          </cell>
          <cell r="F1557" t="str">
            <v>5000.06</v>
          </cell>
          <cell r="G1557" t="str">
            <v>Salaries Out of Class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 t="str">
            <v>+++</v>
          </cell>
        </row>
        <row r="1558">
          <cell r="A1558" t="str">
            <v>100.40.55.570-5000.07</v>
          </cell>
          <cell r="B1558" t="str">
            <v>100</v>
          </cell>
          <cell r="C1558" t="str">
            <v>40</v>
          </cell>
          <cell r="D1558" t="str">
            <v>55</v>
          </cell>
          <cell r="E1558" t="str">
            <v>570</v>
          </cell>
          <cell r="F1558" t="str">
            <v>5000.07</v>
          </cell>
          <cell r="G1558" t="str">
            <v>Salaries Admin Leave Pay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 t="str">
            <v>+++</v>
          </cell>
        </row>
        <row r="1559">
          <cell r="A1559" t="str">
            <v>100.40.55.570-5000.08</v>
          </cell>
          <cell r="B1559" t="str">
            <v>100</v>
          </cell>
          <cell r="C1559" t="str">
            <v>40</v>
          </cell>
          <cell r="D1559" t="str">
            <v>55</v>
          </cell>
          <cell r="E1559" t="str">
            <v>570</v>
          </cell>
          <cell r="F1559" t="str">
            <v>5000.08</v>
          </cell>
          <cell r="G1559" t="str">
            <v>Salaries Longevity Pay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 t="str">
            <v>+++</v>
          </cell>
        </row>
        <row r="1560">
          <cell r="A1560" t="str">
            <v>100.40.55.570-5000.11</v>
          </cell>
          <cell r="B1560" t="str">
            <v>100</v>
          </cell>
          <cell r="C1560" t="str">
            <v>40</v>
          </cell>
          <cell r="D1560" t="str">
            <v>55</v>
          </cell>
          <cell r="E1560" t="str">
            <v>570</v>
          </cell>
          <cell r="F1560" t="str">
            <v>5000.11</v>
          </cell>
          <cell r="G1560" t="str">
            <v>Salaries Worker's Comp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 t="str">
            <v>+++</v>
          </cell>
        </row>
        <row r="1561">
          <cell r="A1561" t="str">
            <v>100.40.55.570-5000.99</v>
          </cell>
          <cell r="B1561" t="str">
            <v>100</v>
          </cell>
          <cell r="C1561" t="str">
            <v>40</v>
          </cell>
          <cell r="D1561" t="str">
            <v>55</v>
          </cell>
          <cell r="E1561" t="str">
            <v>570</v>
          </cell>
          <cell r="F1561" t="str">
            <v>5000.99</v>
          </cell>
          <cell r="G1561" t="str">
            <v>Salaries New Personnel Requests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 t="str">
            <v>+++</v>
          </cell>
        </row>
        <row r="1562">
          <cell r="A1562" t="str">
            <v>100.40.55.570-5100.00</v>
          </cell>
          <cell r="B1562" t="str">
            <v>100</v>
          </cell>
          <cell r="C1562" t="str">
            <v>40</v>
          </cell>
          <cell r="D1562" t="str">
            <v>55</v>
          </cell>
          <cell r="E1562" t="str">
            <v>570</v>
          </cell>
          <cell r="F1562" t="str">
            <v>5100.00</v>
          </cell>
          <cell r="G1562" t="str">
            <v>Benefits PERS Pool Liability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 t="str">
            <v>+++</v>
          </cell>
        </row>
        <row r="1563">
          <cell r="A1563" t="str">
            <v>100.40.55.570-5100.01</v>
          </cell>
          <cell r="B1563" t="str">
            <v>100</v>
          </cell>
          <cell r="C1563" t="str">
            <v>40</v>
          </cell>
          <cell r="D1563" t="str">
            <v>55</v>
          </cell>
          <cell r="E1563" t="str">
            <v>570</v>
          </cell>
          <cell r="F1563" t="str">
            <v>5100.01</v>
          </cell>
          <cell r="G1563" t="str">
            <v>Benefits Retirement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 t="str">
            <v>+++</v>
          </cell>
        </row>
        <row r="1564">
          <cell r="A1564" t="str">
            <v>100.40.55.570-5100.02</v>
          </cell>
          <cell r="B1564" t="str">
            <v>100</v>
          </cell>
          <cell r="C1564" t="str">
            <v>40</v>
          </cell>
          <cell r="D1564" t="str">
            <v>55</v>
          </cell>
          <cell r="E1564" t="str">
            <v>570</v>
          </cell>
          <cell r="F1564" t="str">
            <v>5100.02</v>
          </cell>
          <cell r="G1564" t="str">
            <v>Benefits Health Insurance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 t="str">
            <v>+++</v>
          </cell>
        </row>
        <row r="1565">
          <cell r="A1565" t="str">
            <v>100.40.55.570-5100.03</v>
          </cell>
          <cell r="B1565" t="str">
            <v>100</v>
          </cell>
          <cell r="C1565" t="str">
            <v>40</v>
          </cell>
          <cell r="D1565" t="str">
            <v>55</v>
          </cell>
          <cell r="E1565" t="str">
            <v>570</v>
          </cell>
          <cell r="F1565" t="str">
            <v>5100.03</v>
          </cell>
          <cell r="G1565" t="str">
            <v>Benefits Dental Insurance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 t="str">
            <v>+++</v>
          </cell>
        </row>
        <row r="1566">
          <cell r="A1566" t="str">
            <v>100.40.55.570-5100.04</v>
          </cell>
          <cell r="B1566" t="str">
            <v>100</v>
          </cell>
          <cell r="C1566" t="str">
            <v>40</v>
          </cell>
          <cell r="D1566" t="str">
            <v>55</v>
          </cell>
          <cell r="E1566" t="str">
            <v>570</v>
          </cell>
          <cell r="F1566" t="str">
            <v>5100.04</v>
          </cell>
          <cell r="G1566" t="str">
            <v>Benefits Vision Insurance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 t="str">
            <v>+++</v>
          </cell>
        </row>
        <row r="1567">
          <cell r="A1567" t="str">
            <v>100.40.55.570-5100.05</v>
          </cell>
          <cell r="B1567" t="str">
            <v>100</v>
          </cell>
          <cell r="C1567" t="str">
            <v>40</v>
          </cell>
          <cell r="D1567" t="str">
            <v>55</v>
          </cell>
          <cell r="E1567" t="str">
            <v>570</v>
          </cell>
          <cell r="F1567" t="str">
            <v>5100.05</v>
          </cell>
          <cell r="G1567" t="str">
            <v>Benefits Life Insurance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 t="str">
            <v>+++</v>
          </cell>
        </row>
        <row r="1568">
          <cell r="A1568" t="str">
            <v>100.40.55.570-5100.06</v>
          </cell>
          <cell r="B1568" t="str">
            <v>100</v>
          </cell>
          <cell r="C1568" t="str">
            <v>40</v>
          </cell>
          <cell r="D1568" t="str">
            <v>55</v>
          </cell>
          <cell r="E1568" t="str">
            <v>570</v>
          </cell>
          <cell r="F1568" t="str">
            <v>5100.06</v>
          </cell>
          <cell r="G1568" t="str">
            <v>Benefits Worker's Comp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 t="str">
            <v>+++</v>
          </cell>
        </row>
        <row r="1569">
          <cell r="A1569" t="str">
            <v>100.40.55.570-5100.07</v>
          </cell>
          <cell r="B1569" t="str">
            <v>100</v>
          </cell>
          <cell r="C1569" t="str">
            <v>40</v>
          </cell>
          <cell r="D1569" t="str">
            <v>55</v>
          </cell>
          <cell r="E1569" t="str">
            <v>570</v>
          </cell>
          <cell r="F1569" t="str">
            <v>5100.07</v>
          </cell>
          <cell r="G1569" t="str">
            <v>Benefits Long Term Disability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 t="str">
            <v>+++</v>
          </cell>
        </row>
        <row r="1570">
          <cell r="A1570" t="str">
            <v>100.40.55.570-5100.08</v>
          </cell>
          <cell r="B1570" t="str">
            <v>100</v>
          </cell>
          <cell r="C1570" t="str">
            <v>40</v>
          </cell>
          <cell r="D1570" t="str">
            <v>55</v>
          </cell>
          <cell r="E1570" t="str">
            <v>570</v>
          </cell>
          <cell r="F1570" t="str">
            <v>5100.08</v>
          </cell>
          <cell r="G1570" t="str">
            <v>Benefits Deferred Compensation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 t="str">
            <v>+++</v>
          </cell>
        </row>
        <row r="1571">
          <cell r="A1571" t="str">
            <v>100.40.55.570-5100.09</v>
          </cell>
          <cell r="B1571" t="str">
            <v>100</v>
          </cell>
          <cell r="C1571" t="str">
            <v>40</v>
          </cell>
          <cell r="D1571" t="str">
            <v>55</v>
          </cell>
          <cell r="E1571" t="str">
            <v>570</v>
          </cell>
          <cell r="F1571" t="str">
            <v>5100.09</v>
          </cell>
          <cell r="G1571" t="str">
            <v>Benefits Unemployment Insurance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 t="str">
            <v>+++</v>
          </cell>
        </row>
        <row r="1572">
          <cell r="A1572" t="str">
            <v>100.40.55.570-5100.10</v>
          </cell>
          <cell r="B1572" t="str">
            <v>100</v>
          </cell>
          <cell r="C1572" t="str">
            <v>40</v>
          </cell>
          <cell r="D1572" t="str">
            <v>55</v>
          </cell>
          <cell r="E1572" t="str">
            <v>570</v>
          </cell>
          <cell r="F1572" t="str">
            <v>5100.10</v>
          </cell>
          <cell r="G1572" t="str">
            <v>Benefits Uniform Allowance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 t="str">
            <v>+++</v>
          </cell>
        </row>
        <row r="1573">
          <cell r="A1573" t="str">
            <v>100.40.55.570-5100.11</v>
          </cell>
          <cell r="B1573" t="str">
            <v>100</v>
          </cell>
          <cell r="C1573" t="str">
            <v>40</v>
          </cell>
          <cell r="D1573" t="str">
            <v>55</v>
          </cell>
          <cell r="E1573" t="str">
            <v>570</v>
          </cell>
          <cell r="F1573" t="str">
            <v>5100.11</v>
          </cell>
          <cell r="G1573" t="str">
            <v>Benefits Medicare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 t="str">
            <v>+++</v>
          </cell>
        </row>
        <row r="1574">
          <cell r="A1574" t="str">
            <v>100.40.55.570-5100.12</v>
          </cell>
          <cell r="B1574" t="str">
            <v>100</v>
          </cell>
          <cell r="C1574" t="str">
            <v>40</v>
          </cell>
          <cell r="D1574" t="str">
            <v>55</v>
          </cell>
          <cell r="E1574" t="str">
            <v>570</v>
          </cell>
          <cell r="F1574" t="str">
            <v>5100.12</v>
          </cell>
          <cell r="G1574" t="str">
            <v>Benefits Annual Physical Exam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 t="str">
            <v>+++</v>
          </cell>
        </row>
        <row r="1575">
          <cell r="A1575" t="str">
            <v>100.40.55.570-5100.15</v>
          </cell>
          <cell r="B1575" t="str">
            <v>100</v>
          </cell>
          <cell r="C1575" t="str">
            <v>40</v>
          </cell>
          <cell r="D1575" t="str">
            <v>55</v>
          </cell>
          <cell r="E1575" t="str">
            <v>570</v>
          </cell>
          <cell r="F1575" t="str">
            <v>5100.15</v>
          </cell>
          <cell r="G1575" t="str">
            <v>Benefits Cell Phone Allowance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 t="str">
            <v>+++</v>
          </cell>
        </row>
        <row r="1576">
          <cell r="A1576" t="str">
            <v>100.40.55.570-5100.17</v>
          </cell>
          <cell r="B1576" t="str">
            <v>100</v>
          </cell>
          <cell r="C1576" t="str">
            <v>40</v>
          </cell>
          <cell r="D1576" t="str">
            <v>55</v>
          </cell>
          <cell r="E1576" t="str">
            <v>570</v>
          </cell>
          <cell r="F1576" t="str">
            <v>5100.17</v>
          </cell>
          <cell r="G1576" t="str">
            <v>Benefits Other Post Employment Benefits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 t="str">
            <v>+++</v>
          </cell>
        </row>
        <row r="1577">
          <cell r="A1577" t="str">
            <v>100.40.55.570-6000.01</v>
          </cell>
          <cell r="B1577" t="str">
            <v>100</v>
          </cell>
          <cell r="C1577" t="str">
            <v>40</v>
          </cell>
          <cell r="D1577" t="str">
            <v>55</v>
          </cell>
          <cell r="E1577" t="str">
            <v>570</v>
          </cell>
          <cell r="F1577" t="str">
            <v>6000.01</v>
          </cell>
          <cell r="G1577" t="str">
            <v>Professional Services General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 t="str">
            <v>+++</v>
          </cell>
        </row>
        <row r="1578">
          <cell r="A1578" t="str">
            <v>100.40.55.570-6000.07</v>
          </cell>
          <cell r="B1578" t="str">
            <v>100</v>
          </cell>
          <cell r="C1578" t="str">
            <v>40</v>
          </cell>
          <cell r="D1578" t="str">
            <v>55</v>
          </cell>
          <cell r="E1578" t="str">
            <v>570</v>
          </cell>
          <cell r="F1578" t="str">
            <v>6000.07</v>
          </cell>
          <cell r="G1578" t="str">
            <v>Professional Services Weed Abatement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 t="str">
            <v>+++</v>
          </cell>
        </row>
        <row r="1579">
          <cell r="A1579" t="str">
            <v>100.40.55.570-6000.09</v>
          </cell>
          <cell r="B1579" t="str">
            <v>100</v>
          </cell>
          <cell r="C1579" t="str">
            <v>40</v>
          </cell>
          <cell r="D1579" t="str">
            <v>55</v>
          </cell>
          <cell r="E1579" t="str">
            <v>570</v>
          </cell>
          <cell r="F1579" t="str">
            <v>6000.09</v>
          </cell>
          <cell r="G1579" t="str">
            <v>Professional Services Uniform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 t="str">
            <v>+++</v>
          </cell>
        </row>
        <row r="1580">
          <cell r="A1580" t="str">
            <v>100.40.55.570-6000.10</v>
          </cell>
          <cell r="B1580" t="str">
            <v>100</v>
          </cell>
          <cell r="C1580" t="str">
            <v>40</v>
          </cell>
          <cell r="D1580" t="str">
            <v>55</v>
          </cell>
          <cell r="E1580" t="str">
            <v>570</v>
          </cell>
          <cell r="F1580" t="str">
            <v>6000.10</v>
          </cell>
          <cell r="G1580" t="str">
            <v>Professional Services Consultant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 t="str">
            <v>+++</v>
          </cell>
        </row>
        <row r="1581">
          <cell r="A1581" t="str">
            <v>100.40.55.570-6000.12</v>
          </cell>
          <cell r="B1581" t="str">
            <v>100</v>
          </cell>
          <cell r="C1581" t="str">
            <v>40</v>
          </cell>
          <cell r="D1581" t="str">
            <v>55</v>
          </cell>
          <cell r="E1581" t="str">
            <v>570</v>
          </cell>
          <cell r="F1581" t="str">
            <v>6000.12</v>
          </cell>
          <cell r="G1581" t="str">
            <v>Professional Services Contract Services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 t="str">
            <v>+++</v>
          </cell>
        </row>
        <row r="1582">
          <cell r="A1582" t="str">
            <v>100.40.55.570-6000.13</v>
          </cell>
          <cell r="B1582" t="str">
            <v>100</v>
          </cell>
          <cell r="C1582" t="str">
            <v>40</v>
          </cell>
          <cell r="D1582" t="str">
            <v>55</v>
          </cell>
          <cell r="E1582" t="str">
            <v>570</v>
          </cell>
          <cell r="F1582" t="str">
            <v>6000.13</v>
          </cell>
          <cell r="G1582" t="str">
            <v>Professional Services Compliance Monitoring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 t="str">
            <v>+++</v>
          </cell>
        </row>
        <row r="1583">
          <cell r="A1583" t="str">
            <v>100.40.55.570-6000.14</v>
          </cell>
          <cell r="B1583" t="str">
            <v>100</v>
          </cell>
          <cell r="C1583" t="str">
            <v>40</v>
          </cell>
          <cell r="D1583" t="str">
            <v>55</v>
          </cell>
          <cell r="E1583" t="str">
            <v>570</v>
          </cell>
          <cell r="F1583" t="str">
            <v>6000.14</v>
          </cell>
          <cell r="G1583" t="str">
            <v>Professional Services IW Pre Analysis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 t="str">
            <v>+++</v>
          </cell>
        </row>
        <row r="1584">
          <cell r="A1584" t="str">
            <v>100.40.55.570-6000.18</v>
          </cell>
          <cell r="B1584" t="str">
            <v>100</v>
          </cell>
          <cell r="C1584" t="str">
            <v>40</v>
          </cell>
          <cell r="D1584" t="str">
            <v>55</v>
          </cell>
          <cell r="E1584" t="str">
            <v>570</v>
          </cell>
          <cell r="F1584" t="str">
            <v>6000.18</v>
          </cell>
          <cell r="G1584" t="str">
            <v>Professional Services Legal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 t="str">
            <v>+++</v>
          </cell>
        </row>
        <row r="1585">
          <cell r="A1585" t="str">
            <v>100.40.55.570-6100.01</v>
          </cell>
          <cell r="B1585" t="str">
            <v>100</v>
          </cell>
          <cell r="C1585" t="str">
            <v>40</v>
          </cell>
          <cell r="D1585" t="str">
            <v>55</v>
          </cell>
          <cell r="E1585" t="str">
            <v>570</v>
          </cell>
          <cell r="F1585" t="str">
            <v>6100.01</v>
          </cell>
          <cell r="G1585" t="str">
            <v>Utilities Electric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 t="str">
            <v>+++</v>
          </cell>
        </row>
        <row r="1586">
          <cell r="A1586" t="str">
            <v>100.40.55.570-6100.02</v>
          </cell>
          <cell r="B1586" t="str">
            <v>100</v>
          </cell>
          <cell r="C1586" t="str">
            <v>40</v>
          </cell>
          <cell r="D1586" t="str">
            <v>55</v>
          </cell>
          <cell r="E1586" t="str">
            <v>570</v>
          </cell>
          <cell r="F1586" t="str">
            <v>6100.02</v>
          </cell>
          <cell r="G1586" t="str">
            <v>Utilities Telephone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 t="str">
            <v>+++</v>
          </cell>
        </row>
        <row r="1587">
          <cell r="A1587" t="str">
            <v>100.40.55.570-6100.03</v>
          </cell>
          <cell r="B1587" t="str">
            <v>100</v>
          </cell>
          <cell r="C1587" t="str">
            <v>40</v>
          </cell>
          <cell r="D1587" t="str">
            <v>55</v>
          </cell>
          <cell r="E1587" t="str">
            <v>570</v>
          </cell>
          <cell r="F1587" t="str">
            <v>6100.03</v>
          </cell>
          <cell r="G1587" t="str">
            <v>Utilities Data Transmission / ISP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 t="str">
            <v>+++</v>
          </cell>
        </row>
        <row r="1588">
          <cell r="A1588" t="str">
            <v>100.40.55.570-6200.01</v>
          </cell>
          <cell r="B1588" t="str">
            <v>100</v>
          </cell>
          <cell r="C1588" t="str">
            <v>40</v>
          </cell>
          <cell r="D1588" t="str">
            <v>55</v>
          </cell>
          <cell r="E1588" t="str">
            <v>570</v>
          </cell>
          <cell r="F1588" t="str">
            <v>6200.01</v>
          </cell>
          <cell r="G1588" t="str">
            <v>Supplies Office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 t="str">
            <v>+++</v>
          </cell>
        </row>
        <row r="1589">
          <cell r="A1589" t="str">
            <v>100.40.55.570-6200.02</v>
          </cell>
          <cell r="B1589" t="str">
            <v>100</v>
          </cell>
          <cell r="C1589" t="str">
            <v>40</v>
          </cell>
          <cell r="D1589" t="str">
            <v>55</v>
          </cell>
          <cell r="E1589" t="str">
            <v>570</v>
          </cell>
          <cell r="F1589" t="str">
            <v>6200.02</v>
          </cell>
          <cell r="G1589" t="str">
            <v>Supplies Special Department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 t="str">
            <v>+++</v>
          </cell>
        </row>
        <row r="1590">
          <cell r="A1590" t="str">
            <v>100.40.55.570-6200.03</v>
          </cell>
          <cell r="B1590" t="str">
            <v>100</v>
          </cell>
          <cell r="C1590" t="str">
            <v>40</v>
          </cell>
          <cell r="D1590" t="str">
            <v>55</v>
          </cell>
          <cell r="E1590" t="str">
            <v>570</v>
          </cell>
          <cell r="F1590" t="str">
            <v>6200.03</v>
          </cell>
          <cell r="G1590" t="str">
            <v>Supplies Copier Maintenance &amp; Supplies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 t="str">
            <v>+++</v>
          </cell>
        </row>
        <row r="1591">
          <cell r="A1591" t="str">
            <v>100.40.55.570-6200.04</v>
          </cell>
          <cell r="B1591" t="str">
            <v>100</v>
          </cell>
          <cell r="C1591" t="str">
            <v>40</v>
          </cell>
          <cell r="D1591" t="str">
            <v>55</v>
          </cell>
          <cell r="E1591" t="str">
            <v>570</v>
          </cell>
          <cell r="F1591" t="str">
            <v>6200.04</v>
          </cell>
          <cell r="G1591" t="str">
            <v>Supplies Postage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 t="str">
            <v>+++</v>
          </cell>
        </row>
        <row r="1592">
          <cell r="A1592" t="str">
            <v>100.40.55.570-6200.05</v>
          </cell>
          <cell r="B1592" t="str">
            <v>100</v>
          </cell>
          <cell r="C1592" t="str">
            <v>40</v>
          </cell>
          <cell r="D1592" t="str">
            <v>55</v>
          </cell>
          <cell r="E1592" t="str">
            <v>570</v>
          </cell>
          <cell r="F1592" t="str">
            <v>6200.05</v>
          </cell>
          <cell r="G1592" t="str">
            <v>Supplies Gasoline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 t="str">
            <v>+++</v>
          </cell>
        </row>
        <row r="1593">
          <cell r="A1593" t="str">
            <v>100.40.55.570-6200.06</v>
          </cell>
          <cell r="B1593" t="str">
            <v>100</v>
          </cell>
          <cell r="C1593" t="str">
            <v>40</v>
          </cell>
          <cell r="D1593" t="str">
            <v>55</v>
          </cell>
          <cell r="E1593" t="str">
            <v>570</v>
          </cell>
          <cell r="F1593" t="str">
            <v>6200.06</v>
          </cell>
          <cell r="G1593" t="str">
            <v>Supplies Propane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 t="str">
            <v>+++</v>
          </cell>
        </row>
        <row r="1594">
          <cell r="A1594" t="str">
            <v>100.40.55.570-6200.07</v>
          </cell>
          <cell r="B1594" t="str">
            <v>100</v>
          </cell>
          <cell r="C1594" t="str">
            <v>40</v>
          </cell>
          <cell r="D1594" t="str">
            <v>55</v>
          </cell>
          <cell r="E1594" t="str">
            <v>570</v>
          </cell>
          <cell r="F1594" t="str">
            <v>6200.07</v>
          </cell>
          <cell r="G1594" t="str">
            <v>Supplies Radio Communication &amp; Maint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 t="str">
            <v>+++</v>
          </cell>
        </row>
        <row r="1595">
          <cell r="A1595" t="str">
            <v>100.40.55.570-6200.09</v>
          </cell>
          <cell r="B1595" t="str">
            <v>100</v>
          </cell>
          <cell r="C1595" t="str">
            <v>40</v>
          </cell>
          <cell r="D1595" t="str">
            <v>55</v>
          </cell>
          <cell r="E1595" t="str">
            <v>570</v>
          </cell>
          <cell r="F1595" t="str">
            <v>6200.09</v>
          </cell>
          <cell r="G1595" t="str">
            <v>Supplies Data Processing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 t="str">
            <v>+++</v>
          </cell>
        </row>
        <row r="1596">
          <cell r="A1596" t="str">
            <v>100.40.55.570-6200.10</v>
          </cell>
          <cell r="B1596" t="str">
            <v>100</v>
          </cell>
          <cell r="C1596" t="str">
            <v>40</v>
          </cell>
          <cell r="D1596" t="str">
            <v>55</v>
          </cell>
          <cell r="E1596" t="str">
            <v>570</v>
          </cell>
          <cell r="F1596" t="str">
            <v>6200.10</v>
          </cell>
          <cell r="G1596" t="str">
            <v>Supplies Protective Clothing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 t="str">
            <v>+++</v>
          </cell>
        </row>
        <row r="1597">
          <cell r="A1597" t="str">
            <v>100.40.55.570-6200.12</v>
          </cell>
          <cell r="B1597" t="str">
            <v>100</v>
          </cell>
          <cell r="C1597" t="str">
            <v>40</v>
          </cell>
          <cell r="D1597" t="str">
            <v>55</v>
          </cell>
          <cell r="E1597" t="str">
            <v>570</v>
          </cell>
          <cell r="F1597" t="str">
            <v>6200.12</v>
          </cell>
          <cell r="G1597" t="str">
            <v>Supplies CNG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 t="str">
            <v>+++</v>
          </cell>
        </row>
        <row r="1598">
          <cell r="A1598" t="str">
            <v>100.40.55.570-6280.03</v>
          </cell>
          <cell r="B1598" t="str">
            <v>100</v>
          </cell>
          <cell r="C1598" t="str">
            <v>40</v>
          </cell>
          <cell r="D1598" t="str">
            <v>55</v>
          </cell>
          <cell r="E1598" t="str">
            <v>570</v>
          </cell>
          <cell r="F1598" t="str">
            <v>6280.03</v>
          </cell>
          <cell r="G1598" t="str">
            <v>Supplies-Public Works Soundwall Repair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 t="str">
            <v>+++</v>
          </cell>
        </row>
        <row r="1599">
          <cell r="A1599" t="str">
            <v>100.40.55.570-6280.04</v>
          </cell>
          <cell r="B1599" t="str">
            <v>100</v>
          </cell>
          <cell r="C1599" t="str">
            <v>40</v>
          </cell>
          <cell r="D1599" t="str">
            <v>55</v>
          </cell>
          <cell r="E1599" t="str">
            <v>570</v>
          </cell>
          <cell r="F1599" t="str">
            <v>6280.04</v>
          </cell>
          <cell r="G1599" t="str">
            <v>Supplies-Public Works Sidewalk Repair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 t="str">
            <v>+++</v>
          </cell>
        </row>
        <row r="1600">
          <cell r="A1600" t="str">
            <v>100.40.55.570-6280.05</v>
          </cell>
          <cell r="B1600" t="str">
            <v>100</v>
          </cell>
          <cell r="C1600" t="str">
            <v>40</v>
          </cell>
          <cell r="D1600" t="str">
            <v>55</v>
          </cell>
          <cell r="E1600" t="str">
            <v>570</v>
          </cell>
          <cell r="F1600" t="str">
            <v>6280.05</v>
          </cell>
          <cell r="G1600" t="str">
            <v>Supplies-Public Works Traffic Signs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 t="str">
            <v>+++</v>
          </cell>
        </row>
        <row r="1601">
          <cell r="A1601" t="str">
            <v>100.40.55.570-6280.08</v>
          </cell>
          <cell r="B1601" t="str">
            <v>100</v>
          </cell>
          <cell r="C1601" t="str">
            <v>40</v>
          </cell>
          <cell r="D1601" t="str">
            <v>55</v>
          </cell>
          <cell r="E1601" t="str">
            <v>570</v>
          </cell>
          <cell r="F1601" t="str">
            <v>6280.08</v>
          </cell>
          <cell r="G1601" t="str">
            <v>Supplies-Public Works Pump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 t="str">
            <v>+++</v>
          </cell>
        </row>
        <row r="1602">
          <cell r="A1602" t="str">
            <v>100.40.55.570-6280.09</v>
          </cell>
          <cell r="B1602" t="str">
            <v>100</v>
          </cell>
          <cell r="C1602" t="str">
            <v>40</v>
          </cell>
          <cell r="D1602" t="str">
            <v>55</v>
          </cell>
          <cell r="E1602" t="str">
            <v>570</v>
          </cell>
          <cell r="F1602" t="str">
            <v>6280.09</v>
          </cell>
          <cell r="G1602" t="str">
            <v>Supplies-Public Works Storm Drain System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 t="str">
            <v>+++</v>
          </cell>
        </row>
        <row r="1603">
          <cell r="A1603" t="str">
            <v>100.40.55.570-6280.10</v>
          </cell>
          <cell r="B1603" t="str">
            <v>100</v>
          </cell>
          <cell r="C1603" t="str">
            <v>40</v>
          </cell>
          <cell r="D1603" t="str">
            <v>55</v>
          </cell>
          <cell r="E1603" t="str">
            <v>570</v>
          </cell>
          <cell r="F1603" t="str">
            <v>6280.10</v>
          </cell>
          <cell r="G1603" t="str">
            <v>Supplies-Public Works Storm Drain Basin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 t="str">
            <v>+++</v>
          </cell>
        </row>
        <row r="1604">
          <cell r="A1604" t="str">
            <v>100.40.55.570-6280.11</v>
          </cell>
          <cell r="B1604" t="str">
            <v>100</v>
          </cell>
          <cell r="C1604" t="str">
            <v>40</v>
          </cell>
          <cell r="D1604" t="str">
            <v>55</v>
          </cell>
          <cell r="E1604" t="str">
            <v>570</v>
          </cell>
          <cell r="F1604" t="str">
            <v>6280.11</v>
          </cell>
          <cell r="G1604" t="str">
            <v>Supplies-Public Works Custodial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 t="str">
            <v>+++</v>
          </cell>
        </row>
        <row r="1605">
          <cell r="A1605" t="str">
            <v>100.40.55.570-6280.12</v>
          </cell>
          <cell r="B1605" t="str">
            <v>100</v>
          </cell>
          <cell r="C1605" t="str">
            <v>40</v>
          </cell>
          <cell r="D1605" t="str">
            <v>55</v>
          </cell>
          <cell r="E1605" t="str">
            <v>570</v>
          </cell>
          <cell r="F1605" t="str">
            <v>6280.12</v>
          </cell>
          <cell r="G1605" t="str">
            <v>Supplies-Public Works Chemicals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 t="str">
            <v>+++</v>
          </cell>
        </row>
        <row r="1606">
          <cell r="A1606" t="str">
            <v>100.40.55.570-6280.13</v>
          </cell>
          <cell r="B1606" t="str">
            <v>100</v>
          </cell>
          <cell r="C1606" t="str">
            <v>40</v>
          </cell>
          <cell r="D1606" t="str">
            <v>55</v>
          </cell>
          <cell r="E1606" t="str">
            <v>570</v>
          </cell>
          <cell r="F1606" t="str">
            <v>6280.13</v>
          </cell>
          <cell r="G1606" t="str">
            <v>Supplies-Public Works Laboratory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 t="str">
            <v>+++</v>
          </cell>
        </row>
        <row r="1607">
          <cell r="A1607" t="str">
            <v>100.40.55.570-6280.14</v>
          </cell>
          <cell r="B1607" t="str">
            <v>100</v>
          </cell>
          <cell r="C1607" t="str">
            <v>40</v>
          </cell>
          <cell r="D1607" t="str">
            <v>55</v>
          </cell>
          <cell r="E1607" t="str">
            <v>570</v>
          </cell>
          <cell r="F1607" t="str">
            <v>6280.14</v>
          </cell>
          <cell r="G1607" t="str">
            <v>Supplies-Public Works Protective Clothing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 t="str">
            <v>+++</v>
          </cell>
        </row>
        <row r="1608">
          <cell r="A1608" t="str">
            <v>100.40.55.570-6280.15</v>
          </cell>
          <cell r="B1608" t="str">
            <v>100</v>
          </cell>
          <cell r="C1608" t="str">
            <v>40</v>
          </cell>
          <cell r="D1608" t="str">
            <v>55</v>
          </cell>
          <cell r="E1608" t="str">
            <v>570</v>
          </cell>
          <cell r="F1608" t="str">
            <v>6280.15</v>
          </cell>
          <cell r="G1608" t="str">
            <v>Supplies-Public Works Mechanics Tools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 t="str">
            <v>+++</v>
          </cell>
        </row>
        <row r="1609">
          <cell r="A1609" t="str">
            <v>100.40.55.570-6280.16</v>
          </cell>
          <cell r="B1609" t="str">
            <v>100</v>
          </cell>
          <cell r="C1609" t="str">
            <v>40</v>
          </cell>
          <cell r="D1609" t="str">
            <v>55</v>
          </cell>
          <cell r="E1609" t="str">
            <v>570</v>
          </cell>
          <cell r="F1609" t="str">
            <v>6280.16</v>
          </cell>
          <cell r="G1609" t="str">
            <v>Supplies-Public Works UV System Supplies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 t="str">
            <v>+++</v>
          </cell>
        </row>
        <row r="1610">
          <cell r="A1610" t="str">
            <v>100.40.55.570-6280.19</v>
          </cell>
          <cell r="B1610" t="str">
            <v>100</v>
          </cell>
          <cell r="C1610" t="str">
            <v>40</v>
          </cell>
          <cell r="D1610" t="str">
            <v>55</v>
          </cell>
          <cell r="E1610" t="str">
            <v>570</v>
          </cell>
          <cell r="F1610" t="str">
            <v>6280.19</v>
          </cell>
          <cell r="G1610" t="str">
            <v>Supplies-Public Works Specialty Maintenance Tools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 t="str">
            <v>+++</v>
          </cell>
        </row>
        <row r="1611">
          <cell r="A1611" t="str">
            <v>100.40.55.570-6280.20</v>
          </cell>
          <cell r="B1611" t="str">
            <v>100</v>
          </cell>
          <cell r="C1611" t="str">
            <v>40</v>
          </cell>
          <cell r="D1611" t="str">
            <v>55</v>
          </cell>
          <cell r="E1611" t="str">
            <v>570</v>
          </cell>
          <cell r="F1611" t="str">
            <v>6280.20</v>
          </cell>
          <cell r="G1611" t="str">
            <v>Supplies-Public Works Bin Repair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 t="str">
            <v>+++</v>
          </cell>
        </row>
        <row r="1612">
          <cell r="A1612" t="str">
            <v>100.40.55.570-6280.21</v>
          </cell>
          <cell r="B1612" t="str">
            <v>100</v>
          </cell>
          <cell r="C1612" t="str">
            <v>40</v>
          </cell>
          <cell r="D1612" t="str">
            <v>55</v>
          </cell>
          <cell r="E1612" t="str">
            <v>570</v>
          </cell>
          <cell r="F1612" t="str">
            <v>6280.21</v>
          </cell>
          <cell r="G1612" t="str">
            <v>Supplies-Public Works Used Oil Grant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 t="str">
            <v>+++</v>
          </cell>
        </row>
        <row r="1613">
          <cell r="A1613" t="str">
            <v>100.40.55.570-6280.22</v>
          </cell>
          <cell r="B1613" t="str">
            <v>100</v>
          </cell>
          <cell r="C1613" t="str">
            <v>40</v>
          </cell>
          <cell r="D1613" t="str">
            <v>55</v>
          </cell>
          <cell r="E1613" t="str">
            <v>570</v>
          </cell>
          <cell r="F1613" t="str">
            <v>6280.22</v>
          </cell>
          <cell r="G1613" t="str">
            <v>Supplies-Public Works Recycled Products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 t="str">
            <v>+++</v>
          </cell>
        </row>
        <row r="1614">
          <cell r="A1614" t="str">
            <v>100.40.55.570-6280.23</v>
          </cell>
          <cell r="B1614" t="str">
            <v>100</v>
          </cell>
          <cell r="C1614" t="str">
            <v>40</v>
          </cell>
          <cell r="D1614" t="str">
            <v>55</v>
          </cell>
          <cell r="E1614" t="str">
            <v>570</v>
          </cell>
          <cell r="F1614" t="str">
            <v>6280.23</v>
          </cell>
          <cell r="G1614" t="str">
            <v>Supplies-Public Works Recycling Education Program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 t="str">
            <v>+++</v>
          </cell>
        </row>
        <row r="1615">
          <cell r="A1615" t="str">
            <v>100.40.55.570-6280.25</v>
          </cell>
          <cell r="B1615" t="str">
            <v>100</v>
          </cell>
          <cell r="C1615" t="str">
            <v>40</v>
          </cell>
          <cell r="D1615" t="str">
            <v>55</v>
          </cell>
          <cell r="E1615" t="str">
            <v>570</v>
          </cell>
          <cell r="F1615" t="str">
            <v>6280.25</v>
          </cell>
          <cell r="G1615" t="str">
            <v>Supplies-Public Works Collection Containers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 t="str">
            <v>+++</v>
          </cell>
        </row>
        <row r="1616">
          <cell r="A1616" t="str">
            <v>100.40.55.570-6280.26</v>
          </cell>
          <cell r="B1616" t="str">
            <v>100</v>
          </cell>
          <cell r="C1616" t="str">
            <v>40</v>
          </cell>
          <cell r="D1616" t="str">
            <v>55</v>
          </cell>
          <cell r="E1616" t="str">
            <v>570</v>
          </cell>
          <cell r="F1616" t="str">
            <v>6280.26</v>
          </cell>
          <cell r="G1616" t="str">
            <v>Supplies-Public Works 3 Cart System Containers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  <cell r="O1616" t="str">
            <v>+++</v>
          </cell>
        </row>
        <row r="1617">
          <cell r="A1617" t="str">
            <v>100.40.55.570-6280.27</v>
          </cell>
          <cell r="B1617" t="str">
            <v>100</v>
          </cell>
          <cell r="C1617" t="str">
            <v>40</v>
          </cell>
          <cell r="D1617" t="str">
            <v>55</v>
          </cell>
          <cell r="E1617" t="str">
            <v>570</v>
          </cell>
          <cell r="F1617" t="str">
            <v>6280.27</v>
          </cell>
          <cell r="G1617" t="str">
            <v>Supplies-Public Works SSJID Surface Water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 t="str">
            <v>+++</v>
          </cell>
        </row>
        <row r="1618">
          <cell r="A1618" t="str">
            <v>100.40.55.570-6280.28</v>
          </cell>
          <cell r="B1618" t="str">
            <v>100</v>
          </cell>
          <cell r="C1618" t="str">
            <v>40</v>
          </cell>
          <cell r="D1618" t="str">
            <v>55</v>
          </cell>
          <cell r="E1618" t="str">
            <v>570</v>
          </cell>
          <cell r="F1618" t="str">
            <v>6280.28</v>
          </cell>
          <cell r="G1618" t="str">
            <v>Supplies-Public Works Water Treatment Chemicals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 t="str">
            <v>+++</v>
          </cell>
        </row>
        <row r="1619">
          <cell r="A1619" t="str">
            <v>100.40.55.570-6280.29</v>
          </cell>
          <cell r="B1619" t="str">
            <v>100</v>
          </cell>
          <cell r="C1619" t="str">
            <v>40</v>
          </cell>
          <cell r="D1619" t="str">
            <v>55</v>
          </cell>
          <cell r="E1619" t="str">
            <v>570</v>
          </cell>
          <cell r="F1619" t="str">
            <v>6280.29</v>
          </cell>
          <cell r="G1619" t="str">
            <v>Supplies-Public Works Water Treatment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 t="str">
            <v>+++</v>
          </cell>
        </row>
        <row r="1620">
          <cell r="A1620" t="str">
            <v>100.40.55.570-6280.30</v>
          </cell>
          <cell r="B1620" t="str">
            <v>100</v>
          </cell>
          <cell r="C1620" t="str">
            <v>40</v>
          </cell>
          <cell r="D1620" t="str">
            <v>55</v>
          </cell>
          <cell r="E1620" t="str">
            <v>570</v>
          </cell>
          <cell r="F1620" t="str">
            <v>6280.30</v>
          </cell>
          <cell r="G1620" t="str">
            <v>Supplies-Public Works Automated &amp; Hand Tools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  <cell r="O1620" t="str">
            <v>+++</v>
          </cell>
        </row>
        <row r="1621">
          <cell r="A1621" t="str">
            <v>100.40.55.570-6280.31</v>
          </cell>
          <cell r="B1621" t="str">
            <v>100</v>
          </cell>
          <cell r="C1621" t="str">
            <v>40</v>
          </cell>
          <cell r="D1621" t="str">
            <v>55</v>
          </cell>
          <cell r="E1621" t="str">
            <v>570</v>
          </cell>
          <cell r="F1621" t="str">
            <v>6280.31</v>
          </cell>
          <cell r="G1621" t="str">
            <v>Supplies-Public Works Water Conservation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 t="str">
            <v>+++</v>
          </cell>
        </row>
        <row r="1622">
          <cell r="A1622" t="str">
            <v>100.40.55.570-6280.32</v>
          </cell>
          <cell r="B1622" t="str">
            <v>100</v>
          </cell>
          <cell r="C1622" t="str">
            <v>40</v>
          </cell>
          <cell r="D1622" t="str">
            <v>55</v>
          </cell>
          <cell r="E1622" t="str">
            <v>570</v>
          </cell>
          <cell r="F1622" t="str">
            <v>6280.32</v>
          </cell>
          <cell r="G1622" t="str">
            <v>Supplies-Public Works Water Distribution System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 t="str">
            <v>+++</v>
          </cell>
        </row>
        <row r="1623">
          <cell r="A1623" t="str">
            <v>100.40.55.570-6280.33</v>
          </cell>
          <cell r="B1623" t="str">
            <v>100</v>
          </cell>
          <cell r="C1623" t="str">
            <v>40</v>
          </cell>
          <cell r="D1623" t="str">
            <v>55</v>
          </cell>
          <cell r="E1623" t="str">
            <v>570</v>
          </cell>
          <cell r="F1623" t="str">
            <v>6280.33</v>
          </cell>
          <cell r="G1623" t="str">
            <v>Supplies-Public Works Fire Hydrants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 t="str">
            <v>+++</v>
          </cell>
        </row>
        <row r="1624">
          <cell r="A1624" t="str">
            <v>100.40.55.570-6280.34</v>
          </cell>
          <cell r="B1624" t="str">
            <v>100</v>
          </cell>
          <cell r="C1624" t="str">
            <v>40</v>
          </cell>
          <cell r="D1624" t="str">
            <v>55</v>
          </cell>
          <cell r="E1624" t="str">
            <v>570</v>
          </cell>
          <cell r="F1624" t="str">
            <v>6280.34</v>
          </cell>
          <cell r="G1624" t="str">
            <v>Supplies-Public Works Wells &amp; Pumps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 t="str">
            <v>+++</v>
          </cell>
        </row>
        <row r="1625">
          <cell r="A1625" t="str">
            <v>100.40.55.570-6280.35</v>
          </cell>
          <cell r="B1625" t="str">
            <v>100</v>
          </cell>
          <cell r="C1625" t="str">
            <v>40</v>
          </cell>
          <cell r="D1625" t="str">
            <v>55</v>
          </cell>
          <cell r="E1625" t="str">
            <v>570</v>
          </cell>
          <cell r="F1625" t="str">
            <v>6280.35</v>
          </cell>
          <cell r="G1625" t="str">
            <v>Supplies-Public Works Water Meters &amp; Boxes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 t="str">
            <v>+++</v>
          </cell>
        </row>
        <row r="1626">
          <cell r="A1626" t="str">
            <v>100.40.55.570-6280.36</v>
          </cell>
          <cell r="B1626" t="str">
            <v>100</v>
          </cell>
          <cell r="C1626" t="str">
            <v>40</v>
          </cell>
          <cell r="D1626" t="str">
            <v>55</v>
          </cell>
          <cell r="E1626" t="str">
            <v>570</v>
          </cell>
          <cell r="F1626" t="str">
            <v>6280.36</v>
          </cell>
          <cell r="G1626" t="str">
            <v>Supplies-Public Works Traffic Calming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 t="str">
            <v>+++</v>
          </cell>
        </row>
        <row r="1627">
          <cell r="A1627" t="str">
            <v>100.40.55.570-6280.38</v>
          </cell>
          <cell r="B1627" t="str">
            <v>100</v>
          </cell>
          <cell r="C1627" t="str">
            <v>40</v>
          </cell>
          <cell r="D1627" t="str">
            <v>55</v>
          </cell>
          <cell r="E1627" t="str">
            <v>570</v>
          </cell>
          <cell r="F1627" t="str">
            <v>6280.38</v>
          </cell>
          <cell r="G1627" t="str">
            <v>Supplies-Public Works Global Supplies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 t="str">
            <v>+++</v>
          </cell>
        </row>
        <row r="1628">
          <cell r="A1628" t="str">
            <v>100.40.55.570-6280.39</v>
          </cell>
          <cell r="B1628" t="str">
            <v>100</v>
          </cell>
          <cell r="C1628" t="str">
            <v>40</v>
          </cell>
          <cell r="D1628" t="str">
            <v>55</v>
          </cell>
          <cell r="E1628" t="str">
            <v>570</v>
          </cell>
          <cell r="F1628" t="str">
            <v>6280.39</v>
          </cell>
          <cell r="G1628" t="str">
            <v>Supplies-Public Works Industrial Waste Pretreatment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 t="str">
            <v>+++</v>
          </cell>
        </row>
        <row r="1629">
          <cell r="A1629" t="str">
            <v>100.40.55.570-6280.41</v>
          </cell>
          <cell r="B1629" t="str">
            <v>100</v>
          </cell>
          <cell r="C1629" t="str">
            <v>40</v>
          </cell>
          <cell r="D1629" t="str">
            <v>55</v>
          </cell>
          <cell r="E1629" t="str">
            <v>570</v>
          </cell>
          <cell r="F1629" t="str">
            <v>6280.41</v>
          </cell>
          <cell r="G1629" t="str">
            <v>Supplies-Public Works Bevarage Container Grant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 t="str">
            <v>+++</v>
          </cell>
        </row>
        <row r="1630">
          <cell r="A1630" t="str">
            <v>100.40.55.570-6280.42</v>
          </cell>
          <cell r="B1630" t="str">
            <v>100</v>
          </cell>
          <cell r="C1630" t="str">
            <v>40</v>
          </cell>
          <cell r="D1630" t="str">
            <v>55</v>
          </cell>
          <cell r="E1630" t="str">
            <v>570</v>
          </cell>
          <cell r="F1630" t="str">
            <v>6280.42</v>
          </cell>
          <cell r="G1630" t="str">
            <v>Supplies-Public Works Industrial Wastewater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 t="str">
            <v>+++</v>
          </cell>
        </row>
        <row r="1631">
          <cell r="A1631" t="str">
            <v>100.40.55.570-6300.01</v>
          </cell>
          <cell r="B1631" t="str">
            <v>100</v>
          </cell>
          <cell r="C1631" t="str">
            <v>40</v>
          </cell>
          <cell r="D1631" t="str">
            <v>55</v>
          </cell>
          <cell r="E1631" t="str">
            <v>570</v>
          </cell>
          <cell r="F1631" t="str">
            <v>6300.01</v>
          </cell>
          <cell r="G1631" t="str">
            <v>Dues &amp; Subscriptions Memberships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 t="str">
            <v>+++</v>
          </cell>
        </row>
        <row r="1632">
          <cell r="A1632" t="str">
            <v>100.40.55.570-6300.02</v>
          </cell>
          <cell r="B1632" t="str">
            <v>100</v>
          </cell>
          <cell r="C1632" t="str">
            <v>40</v>
          </cell>
          <cell r="D1632" t="str">
            <v>55</v>
          </cell>
          <cell r="E1632" t="str">
            <v>570</v>
          </cell>
          <cell r="F1632" t="str">
            <v>6300.02</v>
          </cell>
          <cell r="G1632" t="str">
            <v>Dues &amp; Subscriptions Publications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 t="str">
            <v>+++</v>
          </cell>
        </row>
        <row r="1633">
          <cell r="A1633" t="str">
            <v>100.40.55.570-6300.03</v>
          </cell>
          <cell r="B1633" t="str">
            <v>100</v>
          </cell>
          <cell r="C1633" t="str">
            <v>40</v>
          </cell>
          <cell r="D1633" t="str">
            <v>55</v>
          </cell>
          <cell r="E1633" t="str">
            <v>570</v>
          </cell>
          <cell r="F1633" t="str">
            <v>6300.03</v>
          </cell>
          <cell r="G1633" t="str">
            <v>Dues &amp; Subscriptions Certifications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 t="str">
            <v>+++</v>
          </cell>
        </row>
        <row r="1634">
          <cell r="A1634" t="str">
            <v>100.40.55.570-6350.01</v>
          </cell>
          <cell r="B1634" t="str">
            <v>100</v>
          </cell>
          <cell r="C1634" t="str">
            <v>40</v>
          </cell>
          <cell r="D1634" t="str">
            <v>55</v>
          </cell>
          <cell r="E1634" t="str">
            <v>570</v>
          </cell>
          <cell r="F1634" t="str">
            <v>6350.01</v>
          </cell>
          <cell r="G1634" t="str">
            <v>Maintenance Agreements &amp; Licenses License/Software Maintenance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 t="str">
            <v>+++</v>
          </cell>
        </row>
        <row r="1635">
          <cell r="A1635" t="str">
            <v>100.40.55.570-6350.02</v>
          </cell>
          <cell r="B1635" t="str">
            <v>100</v>
          </cell>
          <cell r="C1635" t="str">
            <v>40</v>
          </cell>
          <cell r="D1635" t="str">
            <v>55</v>
          </cell>
          <cell r="E1635" t="str">
            <v>570</v>
          </cell>
          <cell r="F1635" t="str">
            <v>6350.02</v>
          </cell>
          <cell r="G1635" t="str">
            <v>Maintenance Agreements &amp; Licenses Hardware Maintenance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  <cell r="O1635" t="str">
            <v>+++</v>
          </cell>
        </row>
        <row r="1636">
          <cell r="A1636" t="str">
            <v>100.40.55.570-6350.03</v>
          </cell>
          <cell r="B1636" t="str">
            <v>100</v>
          </cell>
          <cell r="C1636" t="str">
            <v>40</v>
          </cell>
          <cell r="D1636" t="str">
            <v>55</v>
          </cell>
          <cell r="E1636" t="str">
            <v>570</v>
          </cell>
          <cell r="F1636" t="str">
            <v>6350.03</v>
          </cell>
          <cell r="G1636" t="str">
            <v>Maintenance Agreements &amp; Licenses Maintenance Agreements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 t="str">
            <v>+++</v>
          </cell>
        </row>
        <row r="1637">
          <cell r="A1637" t="str">
            <v>100.40.55.570-6350.04</v>
          </cell>
          <cell r="B1637" t="str">
            <v>100</v>
          </cell>
          <cell r="C1637" t="str">
            <v>40</v>
          </cell>
          <cell r="D1637" t="str">
            <v>55</v>
          </cell>
          <cell r="E1637" t="str">
            <v>570</v>
          </cell>
          <cell r="F1637" t="str">
            <v>6350.04</v>
          </cell>
          <cell r="G1637" t="str">
            <v>Maintenance Agreements &amp; Licenses SCADA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 t="str">
            <v>+++</v>
          </cell>
        </row>
        <row r="1638">
          <cell r="A1638" t="str">
            <v>100.40.55.570-6350.05</v>
          </cell>
          <cell r="B1638" t="str">
            <v>100</v>
          </cell>
          <cell r="C1638" t="str">
            <v>40</v>
          </cell>
          <cell r="D1638" t="str">
            <v>55</v>
          </cell>
          <cell r="E1638" t="str">
            <v>570</v>
          </cell>
          <cell r="F1638" t="str">
            <v>6350.05</v>
          </cell>
          <cell r="G1638" t="str">
            <v>Maintenance Agreements &amp; Licenses Traffic Control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 t="str">
            <v>+++</v>
          </cell>
        </row>
        <row r="1639">
          <cell r="A1639" t="str">
            <v>100.40.55.570-6350.06</v>
          </cell>
          <cell r="B1639" t="str">
            <v>100</v>
          </cell>
          <cell r="C1639" t="str">
            <v>40</v>
          </cell>
          <cell r="D1639" t="str">
            <v>55</v>
          </cell>
          <cell r="E1639" t="str">
            <v>570</v>
          </cell>
          <cell r="F1639" t="str">
            <v>6350.06</v>
          </cell>
          <cell r="G1639" t="str">
            <v>Maintenance Agreements &amp; Licenses Streetlights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 t="str">
            <v>+++</v>
          </cell>
        </row>
        <row r="1640">
          <cell r="A1640" t="str">
            <v>100.40.55.570-6375.01</v>
          </cell>
          <cell r="B1640" t="str">
            <v>100</v>
          </cell>
          <cell r="C1640" t="str">
            <v>40</v>
          </cell>
          <cell r="D1640" t="str">
            <v>55</v>
          </cell>
          <cell r="E1640" t="str">
            <v>570</v>
          </cell>
          <cell r="F1640" t="str">
            <v>6375.01</v>
          </cell>
          <cell r="G1640" t="str">
            <v>Operating Fees NPDES Permit Renewal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 t="str">
            <v>+++</v>
          </cell>
        </row>
        <row r="1641">
          <cell r="A1641" t="str">
            <v>100.40.55.570-6375.02</v>
          </cell>
          <cell r="B1641" t="str">
            <v>100</v>
          </cell>
          <cell r="C1641" t="str">
            <v>40</v>
          </cell>
          <cell r="D1641" t="str">
            <v>55</v>
          </cell>
          <cell r="E1641" t="str">
            <v>570</v>
          </cell>
          <cell r="F1641" t="str">
            <v>6375.02</v>
          </cell>
          <cell r="G1641" t="str">
            <v>Operating Fees NPDES Permit Compliance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  <cell r="O1641" t="str">
            <v>+++</v>
          </cell>
        </row>
        <row r="1642">
          <cell r="A1642" t="str">
            <v>100.40.55.570-6375.03</v>
          </cell>
          <cell r="B1642" t="str">
            <v>100</v>
          </cell>
          <cell r="C1642" t="str">
            <v>40</v>
          </cell>
          <cell r="D1642" t="str">
            <v>55</v>
          </cell>
          <cell r="E1642" t="str">
            <v>570</v>
          </cell>
          <cell r="F1642" t="str">
            <v>6375.03</v>
          </cell>
          <cell r="G1642" t="str">
            <v>Operating Fees SSJID Drainage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 t="str">
            <v>+++</v>
          </cell>
        </row>
        <row r="1643">
          <cell r="A1643" t="str">
            <v>100.40.55.570-6375.04</v>
          </cell>
          <cell r="B1643" t="str">
            <v>100</v>
          </cell>
          <cell r="C1643" t="str">
            <v>40</v>
          </cell>
          <cell r="D1643" t="str">
            <v>55</v>
          </cell>
          <cell r="E1643" t="str">
            <v>570</v>
          </cell>
          <cell r="F1643" t="str">
            <v>6375.04</v>
          </cell>
          <cell r="G1643" t="str">
            <v>Operating Fees Operating Permits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 t="str">
            <v>+++</v>
          </cell>
        </row>
        <row r="1644">
          <cell r="A1644" t="str">
            <v>100.40.55.570-6375.05</v>
          </cell>
          <cell r="B1644" t="str">
            <v>100</v>
          </cell>
          <cell r="C1644" t="str">
            <v>40</v>
          </cell>
          <cell r="D1644" t="str">
            <v>55</v>
          </cell>
          <cell r="E1644" t="str">
            <v>570</v>
          </cell>
          <cell r="F1644" t="str">
            <v>6375.05</v>
          </cell>
          <cell r="G1644" t="str">
            <v>Operating Fees Annual Waste Discharger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 t="str">
            <v>+++</v>
          </cell>
        </row>
        <row r="1645">
          <cell r="A1645" t="str">
            <v>100.40.55.570-6375.07</v>
          </cell>
          <cell r="B1645" t="str">
            <v>100</v>
          </cell>
          <cell r="C1645" t="str">
            <v>40</v>
          </cell>
          <cell r="D1645" t="str">
            <v>55</v>
          </cell>
          <cell r="E1645" t="str">
            <v>570</v>
          </cell>
          <cell r="F1645" t="str">
            <v>6375.07</v>
          </cell>
          <cell r="G1645" t="str">
            <v>Operating Fees Permit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 t="str">
            <v>+++</v>
          </cell>
        </row>
        <row r="1646">
          <cell r="A1646" t="str">
            <v>100.40.55.570-6375.08</v>
          </cell>
          <cell r="B1646" t="str">
            <v>100</v>
          </cell>
          <cell r="C1646" t="str">
            <v>40</v>
          </cell>
          <cell r="D1646" t="str">
            <v>55</v>
          </cell>
          <cell r="E1646" t="str">
            <v>570</v>
          </cell>
          <cell r="F1646" t="str">
            <v>6375.08</v>
          </cell>
          <cell r="G1646" t="str">
            <v>Operating Fees Operating Permits Reg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 t="str">
            <v>+++</v>
          </cell>
        </row>
        <row r="1647">
          <cell r="A1647" t="str">
            <v>100.40.55.570-6375.09</v>
          </cell>
          <cell r="B1647" t="str">
            <v>100</v>
          </cell>
          <cell r="C1647" t="str">
            <v>40</v>
          </cell>
          <cell r="D1647" t="str">
            <v>55</v>
          </cell>
          <cell r="E1647" t="str">
            <v>570</v>
          </cell>
          <cell r="F1647" t="str">
            <v>6375.09</v>
          </cell>
          <cell r="G1647" t="str">
            <v>Operating Fees Dumping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 t="str">
            <v>+++</v>
          </cell>
        </row>
        <row r="1648">
          <cell r="A1648" t="str">
            <v>100.40.55.570-6375.10</v>
          </cell>
          <cell r="B1648" t="str">
            <v>100</v>
          </cell>
          <cell r="C1648" t="str">
            <v>40</v>
          </cell>
          <cell r="D1648" t="str">
            <v>55</v>
          </cell>
          <cell r="E1648" t="str">
            <v>570</v>
          </cell>
          <cell r="F1648" t="str">
            <v>6375.10</v>
          </cell>
          <cell r="G1648" t="str">
            <v>Operating Fees Sludge Disposal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 t="str">
            <v>+++</v>
          </cell>
        </row>
        <row r="1649">
          <cell r="A1649" t="str">
            <v>100.40.55.570-6375.11</v>
          </cell>
          <cell r="B1649" t="str">
            <v>100</v>
          </cell>
          <cell r="C1649" t="str">
            <v>40</v>
          </cell>
          <cell r="D1649" t="str">
            <v>55</v>
          </cell>
          <cell r="E1649" t="str">
            <v>570</v>
          </cell>
          <cell r="F1649" t="str">
            <v>6375.11</v>
          </cell>
          <cell r="G1649" t="str">
            <v>Operating Fees Compost Tipping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 t="str">
            <v>+++</v>
          </cell>
        </row>
        <row r="1650">
          <cell r="A1650" t="str">
            <v>100.40.55.570-6375.12</v>
          </cell>
          <cell r="B1650" t="str">
            <v>100</v>
          </cell>
          <cell r="C1650" t="str">
            <v>40</v>
          </cell>
          <cell r="D1650" t="str">
            <v>55</v>
          </cell>
          <cell r="E1650" t="str">
            <v>570</v>
          </cell>
          <cell r="F1650" t="str">
            <v>6375.12</v>
          </cell>
          <cell r="G1650" t="str">
            <v>Operating Fees Curbside Recycling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 t="str">
            <v>+++</v>
          </cell>
        </row>
        <row r="1651">
          <cell r="A1651" t="str">
            <v>100.40.55.570-6375.15</v>
          </cell>
          <cell r="B1651" t="str">
            <v>100</v>
          </cell>
          <cell r="C1651" t="str">
            <v>40</v>
          </cell>
          <cell r="D1651" t="str">
            <v>55</v>
          </cell>
          <cell r="E1651" t="str">
            <v>570</v>
          </cell>
          <cell r="F1651" t="str">
            <v>6375.15</v>
          </cell>
          <cell r="G1651" t="str">
            <v>Operating Fees Concrete/Asphalt Tipping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 t="str">
            <v>+++</v>
          </cell>
        </row>
        <row r="1652">
          <cell r="A1652" t="str">
            <v>100.40.55.570-6375.16</v>
          </cell>
          <cell r="B1652" t="str">
            <v>100</v>
          </cell>
          <cell r="C1652" t="str">
            <v>40</v>
          </cell>
          <cell r="D1652" t="str">
            <v>55</v>
          </cell>
          <cell r="E1652" t="str">
            <v>570</v>
          </cell>
          <cell r="F1652" t="str">
            <v>6375.16</v>
          </cell>
          <cell r="G1652" t="str">
            <v>Operating Fees Universal Waste Recycling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 t="str">
            <v>+++</v>
          </cell>
        </row>
        <row r="1653">
          <cell r="A1653" t="str">
            <v>100.40.55.570-6375.18</v>
          </cell>
          <cell r="B1653" t="str">
            <v>100</v>
          </cell>
          <cell r="C1653" t="str">
            <v>40</v>
          </cell>
          <cell r="D1653" t="str">
            <v>55</v>
          </cell>
          <cell r="E1653" t="str">
            <v>570</v>
          </cell>
          <cell r="F1653" t="str">
            <v>6375.18</v>
          </cell>
          <cell r="G1653" t="str">
            <v>Operating Fees Used Oil Recycling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  <cell r="O1653" t="str">
            <v>+++</v>
          </cell>
        </row>
        <row r="1654">
          <cell r="A1654" t="str">
            <v>100.40.55.570-6375.19</v>
          </cell>
          <cell r="B1654" t="str">
            <v>100</v>
          </cell>
          <cell r="C1654" t="str">
            <v>40</v>
          </cell>
          <cell r="D1654" t="str">
            <v>55</v>
          </cell>
          <cell r="E1654" t="str">
            <v>570</v>
          </cell>
          <cell r="F1654" t="str">
            <v>6375.19</v>
          </cell>
          <cell r="G1654" t="str">
            <v>Operating Fees Highway Signal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  <cell r="O1654" t="str">
            <v>+++</v>
          </cell>
        </row>
        <row r="1655">
          <cell r="A1655" t="str">
            <v>100.40.55.570-6375.20</v>
          </cell>
          <cell r="B1655" t="str">
            <v>100</v>
          </cell>
          <cell r="C1655" t="str">
            <v>40</v>
          </cell>
          <cell r="D1655" t="str">
            <v>55</v>
          </cell>
          <cell r="E1655" t="str">
            <v>570</v>
          </cell>
          <cell r="F1655" t="str">
            <v>6375.20</v>
          </cell>
          <cell r="G1655" t="str">
            <v>Operating Fees Fines and Penalties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 t="str">
            <v>+++</v>
          </cell>
        </row>
        <row r="1656">
          <cell r="A1656" t="str">
            <v>100.40.55.570-6400.01</v>
          </cell>
          <cell r="B1656" t="str">
            <v>100</v>
          </cell>
          <cell r="C1656" t="str">
            <v>40</v>
          </cell>
          <cell r="D1656" t="str">
            <v>55</v>
          </cell>
          <cell r="E1656" t="str">
            <v>570</v>
          </cell>
          <cell r="F1656" t="str">
            <v>6400.01</v>
          </cell>
          <cell r="G1656" t="str">
            <v>Repairs &amp; Maintenance Building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 t="str">
            <v>+++</v>
          </cell>
        </row>
        <row r="1657">
          <cell r="A1657" t="str">
            <v>100.40.55.570-6400.02</v>
          </cell>
          <cell r="B1657" t="str">
            <v>100</v>
          </cell>
          <cell r="C1657" t="str">
            <v>40</v>
          </cell>
          <cell r="D1657" t="str">
            <v>55</v>
          </cell>
          <cell r="E1657" t="str">
            <v>570</v>
          </cell>
          <cell r="F1657" t="str">
            <v>6400.02</v>
          </cell>
          <cell r="G1657" t="str">
            <v>Repairs &amp; Maintenance Minor Equipment/Other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 t="str">
            <v>+++</v>
          </cell>
        </row>
        <row r="1658">
          <cell r="A1658" t="str">
            <v>100.40.55.570-6400.03</v>
          </cell>
          <cell r="B1658" t="str">
            <v>100</v>
          </cell>
          <cell r="C1658" t="str">
            <v>40</v>
          </cell>
          <cell r="D1658" t="str">
            <v>55</v>
          </cell>
          <cell r="E1658" t="str">
            <v>570</v>
          </cell>
          <cell r="F1658" t="str">
            <v>6400.03</v>
          </cell>
          <cell r="G1658" t="str">
            <v>Repairs &amp; Maintenance Major Repair &amp; Contingency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  <cell r="O1658" t="str">
            <v>+++</v>
          </cell>
        </row>
        <row r="1659">
          <cell r="A1659" t="str">
            <v>100.40.55.570-6400.04</v>
          </cell>
          <cell r="B1659" t="str">
            <v>100</v>
          </cell>
          <cell r="C1659" t="str">
            <v>40</v>
          </cell>
          <cell r="D1659" t="str">
            <v>55</v>
          </cell>
          <cell r="E1659" t="str">
            <v>570</v>
          </cell>
          <cell r="F1659" t="str">
            <v>6400.04</v>
          </cell>
          <cell r="G1659" t="str">
            <v>Repairs &amp; Maintenance Equipment Rental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 t="str">
            <v>+++</v>
          </cell>
        </row>
        <row r="1660">
          <cell r="A1660" t="str">
            <v>100.40.55.570-6400.05</v>
          </cell>
          <cell r="B1660" t="str">
            <v>100</v>
          </cell>
          <cell r="C1660" t="str">
            <v>40</v>
          </cell>
          <cell r="D1660" t="str">
            <v>55</v>
          </cell>
          <cell r="E1660" t="str">
            <v>570</v>
          </cell>
          <cell r="F1660" t="str">
            <v>6400.05</v>
          </cell>
          <cell r="G1660" t="str">
            <v>Repairs &amp; Maintenance Vehicle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 t="str">
            <v>+++</v>
          </cell>
        </row>
        <row r="1661">
          <cell r="A1661" t="str">
            <v>100.40.55.570-6400.07</v>
          </cell>
          <cell r="B1661" t="str">
            <v>100</v>
          </cell>
          <cell r="C1661" t="str">
            <v>40</v>
          </cell>
          <cell r="D1661" t="str">
            <v>55</v>
          </cell>
          <cell r="E1661" t="str">
            <v>570</v>
          </cell>
          <cell r="F1661" t="str">
            <v>6400.07</v>
          </cell>
          <cell r="G1661" t="str">
            <v>Repairs &amp; Maintenance Radio Communication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 t="str">
            <v>+++</v>
          </cell>
        </row>
        <row r="1662">
          <cell r="A1662" t="str">
            <v>100.40.55.570-6400.09</v>
          </cell>
          <cell r="B1662" t="str">
            <v>100</v>
          </cell>
          <cell r="C1662" t="str">
            <v>40</v>
          </cell>
          <cell r="D1662" t="str">
            <v>55</v>
          </cell>
          <cell r="E1662" t="str">
            <v>570</v>
          </cell>
          <cell r="F1662" t="str">
            <v>6400.09</v>
          </cell>
          <cell r="G1662" t="str">
            <v>Repairs &amp; Maintenance Well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 t="str">
            <v>+++</v>
          </cell>
        </row>
        <row r="1663">
          <cell r="A1663" t="str">
            <v>100.40.55.570-6400.10</v>
          </cell>
          <cell r="B1663" t="str">
            <v>100</v>
          </cell>
          <cell r="C1663" t="str">
            <v>40</v>
          </cell>
          <cell r="D1663" t="str">
            <v>55</v>
          </cell>
          <cell r="E1663" t="str">
            <v>570</v>
          </cell>
          <cell r="F1663" t="str">
            <v>6400.10</v>
          </cell>
          <cell r="G1663" t="str">
            <v>Repairs &amp; Maintenance Pavement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 t="str">
            <v>+++</v>
          </cell>
        </row>
        <row r="1664">
          <cell r="A1664" t="str">
            <v>100.40.55.570-6400.12</v>
          </cell>
          <cell r="B1664" t="str">
            <v>100</v>
          </cell>
          <cell r="C1664" t="str">
            <v>40</v>
          </cell>
          <cell r="D1664" t="str">
            <v>55</v>
          </cell>
          <cell r="E1664" t="str">
            <v>570</v>
          </cell>
          <cell r="F1664" t="str">
            <v>6400.12</v>
          </cell>
          <cell r="G1664" t="str">
            <v>Repairs &amp; Maintenance Pump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 t="str">
            <v>+++</v>
          </cell>
        </row>
        <row r="1665">
          <cell r="A1665" t="str">
            <v>100.40.55.570-6400.13</v>
          </cell>
          <cell r="B1665" t="str">
            <v>100</v>
          </cell>
          <cell r="C1665" t="str">
            <v>40</v>
          </cell>
          <cell r="D1665" t="str">
            <v>55</v>
          </cell>
          <cell r="E1665" t="str">
            <v>570</v>
          </cell>
          <cell r="F1665" t="str">
            <v>6400.13</v>
          </cell>
          <cell r="G1665" t="str">
            <v>Repairs &amp; Maintenance Storm Drain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 t="str">
            <v>+++</v>
          </cell>
        </row>
        <row r="1666">
          <cell r="A1666" t="str">
            <v>100.40.55.570-6400.19</v>
          </cell>
          <cell r="B1666" t="str">
            <v>100</v>
          </cell>
          <cell r="C1666" t="str">
            <v>40</v>
          </cell>
          <cell r="D1666" t="str">
            <v>55</v>
          </cell>
          <cell r="E1666" t="str">
            <v>570</v>
          </cell>
          <cell r="F1666" t="str">
            <v>6400.19</v>
          </cell>
          <cell r="G1666" t="str">
            <v>Repairs &amp; Maintenance Testing/Certifications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 t="str">
            <v>+++</v>
          </cell>
        </row>
        <row r="1667">
          <cell r="A1667" t="str">
            <v>100.40.55.570-6400.20</v>
          </cell>
          <cell r="B1667" t="str">
            <v>100</v>
          </cell>
          <cell r="C1667" t="str">
            <v>40</v>
          </cell>
          <cell r="D1667" t="str">
            <v>55</v>
          </cell>
          <cell r="E1667" t="str">
            <v>570</v>
          </cell>
          <cell r="F1667" t="str">
            <v>6400.20</v>
          </cell>
          <cell r="G1667" t="str">
            <v>Repairs &amp; Maintenance Property Maintenance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 t="str">
            <v>+++</v>
          </cell>
        </row>
        <row r="1668">
          <cell r="A1668" t="str">
            <v>100.40.55.570-6400.21</v>
          </cell>
          <cell r="B1668" t="str">
            <v>100</v>
          </cell>
          <cell r="C1668" t="str">
            <v>40</v>
          </cell>
          <cell r="D1668" t="str">
            <v>55</v>
          </cell>
          <cell r="E1668" t="str">
            <v>570</v>
          </cell>
          <cell r="F1668" t="str">
            <v>6400.21</v>
          </cell>
          <cell r="G1668" t="str">
            <v>Repairs &amp; Maintenance Soundwall/Barriers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 t="str">
            <v>+++</v>
          </cell>
        </row>
        <row r="1669">
          <cell r="A1669" t="str">
            <v>100.40.55.570-6400.22</v>
          </cell>
          <cell r="B1669" t="str">
            <v>100</v>
          </cell>
          <cell r="C1669" t="str">
            <v>40</v>
          </cell>
          <cell r="D1669" t="str">
            <v>55</v>
          </cell>
          <cell r="E1669" t="str">
            <v>570</v>
          </cell>
          <cell r="F1669" t="str">
            <v>6400.22</v>
          </cell>
          <cell r="G1669" t="str">
            <v>Repairs &amp; Maintenance Curb Gutter Sidewalk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 t="str">
            <v>+++</v>
          </cell>
        </row>
        <row r="1670">
          <cell r="A1670" t="str">
            <v>100.40.55.570-6400.23</v>
          </cell>
          <cell r="B1670" t="str">
            <v>100</v>
          </cell>
          <cell r="C1670" t="str">
            <v>40</v>
          </cell>
          <cell r="D1670" t="str">
            <v>55</v>
          </cell>
          <cell r="E1670" t="str">
            <v>570</v>
          </cell>
          <cell r="F1670" t="str">
            <v>6400.23</v>
          </cell>
          <cell r="G1670" t="str">
            <v>Repairs &amp; Maintenance Bin Repair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 t="str">
            <v>+++</v>
          </cell>
        </row>
        <row r="1671">
          <cell r="A1671" t="str">
            <v>100.40.55.570-6410.02</v>
          </cell>
          <cell r="B1671" t="str">
            <v>100</v>
          </cell>
          <cell r="C1671" t="str">
            <v>40</v>
          </cell>
          <cell r="D1671" t="str">
            <v>55</v>
          </cell>
          <cell r="E1671" t="str">
            <v>570</v>
          </cell>
          <cell r="F1671" t="str">
            <v>6410.02</v>
          </cell>
          <cell r="G1671" t="str">
            <v>Repairs &amp; Maintenance-Transportation Slurry/Overlay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 t="str">
            <v>+++</v>
          </cell>
        </row>
        <row r="1672">
          <cell r="A1672" t="str">
            <v>100.40.55.570-6500.04</v>
          </cell>
          <cell r="B1672" t="str">
            <v>100</v>
          </cell>
          <cell r="C1672" t="str">
            <v>40</v>
          </cell>
          <cell r="D1672" t="str">
            <v>55</v>
          </cell>
          <cell r="E1672" t="str">
            <v>570</v>
          </cell>
          <cell r="F1672" t="str">
            <v>6500.04</v>
          </cell>
          <cell r="G1672" t="str">
            <v>Claims &amp; Insurance Insurance Premiums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 t="str">
            <v>+++</v>
          </cell>
        </row>
        <row r="1673">
          <cell r="A1673" t="str">
            <v>100.40.55.570-6600.01</v>
          </cell>
          <cell r="B1673" t="str">
            <v>100</v>
          </cell>
          <cell r="C1673" t="str">
            <v>40</v>
          </cell>
          <cell r="D1673" t="str">
            <v>55</v>
          </cell>
          <cell r="E1673" t="str">
            <v>570</v>
          </cell>
          <cell r="F1673" t="str">
            <v>6600.01</v>
          </cell>
          <cell r="G1673" t="str">
            <v>Administrative Expenses Meetings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 t="str">
            <v>+++</v>
          </cell>
        </row>
        <row r="1674">
          <cell r="A1674" t="str">
            <v>100.40.55.570-6600.03</v>
          </cell>
          <cell r="B1674" t="str">
            <v>100</v>
          </cell>
          <cell r="C1674" t="str">
            <v>40</v>
          </cell>
          <cell r="D1674" t="str">
            <v>55</v>
          </cell>
          <cell r="E1674" t="str">
            <v>570</v>
          </cell>
          <cell r="F1674" t="str">
            <v>6600.03</v>
          </cell>
          <cell r="G1674" t="str">
            <v>Administrative Expenses Mileage Reimbursement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 t="str">
            <v>+++</v>
          </cell>
        </row>
        <row r="1675">
          <cell r="A1675" t="str">
            <v>100.40.55.570-6600.04</v>
          </cell>
          <cell r="B1675" t="str">
            <v>100</v>
          </cell>
          <cell r="C1675" t="str">
            <v>40</v>
          </cell>
          <cell r="D1675" t="str">
            <v>55</v>
          </cell>
          <cell r="E1675" t="str">
            <v>570</v>
          </cell>
          <cell r="F1675" t="str">
            <v>6600.04</v>
          </cell>
          <cell r="G1675" t="str">
            <v>Administrative Expenses Training/Conferences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 t="str">
            <v>+++</v>
          </cell>
        </row>
        <row r="1676">
          <cell r="A1676" t="str">
            <v>100.40.55.570-6600.05</v>
          </cell>
          <cell r="B1676" t="str">
            <v>100</v>
          </cell>
          <cell r="C1676" t="str">
            <v>40</v>
          </cell>
          <cell r="D1676" t="str">
            <v>55</v>
          </cell>
          <cell r="E1676" t="str">
            <v>570</v>
          </cell>
          <cell r="F1676" t="str">
            <v>6600.05</v>
          </cell>
          <cell r="G1676" t="str">
            <v>Administrative Expenses Public/Legal Advertisement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 t="str">
            <v>+++</v>
          </cell>
        </row>
        <row r="1677">
          <cell r="A1677" t="str">
            <v>100.40.55.570-6600.06</v>
          </cell>
          <cell r="B1677" t="str">
            <v>100</v>
          </cell>
          <cell r="C1677" t="str">
            <v>40</v>
          </cell>
          <cell r="D1677" t="str">
            <v>55</v>
          </cell>
          <cell r="E1677" t="str">
            <v>570</v>
          </cell>
          <cell r="F1677" t="str">
            <v>6600.06</v>
          </cell>
          <cell r="G1677" t="str">
            <v>Administrative Expenses Property/Building Rental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 t="str">
            <v>+++</v>
          </cell>
        </row>
        <row r="1678">
          <cell r="A1678" t="str">
            <v>100.40.55.570-6600.07</v>
          </cell>
          <cell r="B1678" t="str">
            <v>100</v>
          </cell>
          <cell r="C1678" t="str">
            <v>40</v>
          </cell>
          <cell r="D1678" t="str">
            <v>55</v>
          </cell>
          <cell r="E1678" t="str">
            <v>570</v>
          </cell>
          <cell r="F1678" t="str">
            <v>6600.07</v>
          </cell>
          <cell r="G1678" t="str">
            <v>Administrative Expenses Employee Recruitment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 t="str">
            <v>+++</v>
          </cell>
        </row>
        <row r="1679">
          <cell r="A1679" t="str">
            <v>100.40.55.570-6600.16</v>
          </cell>
          <cell r="B1679" t="str">
            <v>100</v>
          </cell>
          <cell r="C1679" t="str">
            <v>40</v>
          </cell>
          <cell r="D1679" t="str">
            <v>55</v>
          </cell>
          <cell r="E1679" t="str">
            <v>570</v>
          </cell>
          <cell r="F1679" t="str">
            <v>6600.16</v>
          </cell>
          <cell r="G1679" t="str">
            <v>Administrative Expenses Property Tax Assessments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 t="str">
            <v>+++</v>
          </cell>
        </row>
        <row r="1680">
          <cell r="A1680" t="str">
            <v>100.40.55.570-6600.23</v>
          </cell>
          <cell r="B1680" t="str">
            <v>100</v>
          </cell>
          <cell r="C1680" t="str">
            <v>40</v>
          </cell>
          <cell r="D1680" t="str">
            <v>55</v>
          </cell>
          <cell r="E1680" t="str">
            <v>570</v>
          </cell>
          <cell r="F1680" t="str">
            <v>6600.23</v>
          </cell>
          <cell r="G1680" t="str">
            <v>Administrative Expenses Public Education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 t="str">
            <v>+++</v>
          </cell>
        </row>
        <row r="1681">
          <cell r="A1681" t="str">
            <v>100.40.55.570-6600.25</v>
          </cell>
          <cell r="B1681" t="str">
            <v>100</v>
          </cell>
          <cell r="C1681" t="str">
            <v>40</v>
          </cell>
          <cell r="D1681" t="str">
            <v>55</v>
          </cell>
          <cell r="E1681" t="str">
            <v>570</v>
          </cell>
          <cell r="F1681" t="str">
            <v>6600.25</v>
          </cell>
          <cell r="G1681" t="str">
            <v>Administrative Expenses Support Services-Indirect Labor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 t="str">
            <v>+++</v>
          </cell>
        </row>
        <row r="1682">
          <cell r="A1682" t="str">
            <v>100.40.55.570-6600.26</v>
          </cell>
          <cell r="B1682" t="str">
            <v>100</v>
          </cell>
          <cell r="C1682" t="str">
            <v>40</v>
          </cell>
          <cell r="D1682" t="str">
            <v>55</v>
          </cell>
          <cell r="E1682" t="str">
            <v>570</v>
          </cell>
          <cell r="F1682" t="str">
            <v>6600.26</v>
          </cell>
          <cell r="G1682" t="str">
            <v>Administrative Expenses Support Services-IT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 t="str">
            <v>+++</v>
          </cell>
        </row>
        <row r="1683">
          <cell r="A1683" t="str">
            <v>100.40.55.570-6600.32</v>
          </cell>
          <cell r="B1683" t="str">
            <v>100</v>
          </cell>
          <cell r="C1683" t="str">
            <v>40</v>
          </cell>
          <cell r="D1683" t="str">
            <v>55</v>
          </cell>
          <cell r="E1683" t="str">
            <v>570</v>
          </cell>
          <cell r="F1683" t="str">
            <v>6600.32</v>
          </cell>
          <cell r="G1683" t="str">
            <v>Administrative Expenses Vehicle Fund Contribution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 t="str">
            <v>+++</v>
          </cell>
        </row>
        <row r="1684">
          <cell r="A1684" t="str">
            <v>100.40.55.570-6600.36</v>
          </cell>
          <cell r="B1684" t="str">
            <v>100</v>
          </cell>
          <cell r="C1684" t="str">
            <v>40</v>
          </cell>
          <cell r="D1684" t="str">
            <v>55</v>
          </cell>
          <cell r="E1684" t="str">
            <v>570</v>
          </cell>
          <cell r="F1684" t="str">
            <v>6600.36</v>
          </cell>
          <cell r="G1684" t="str">
            <v>Administrative Expenses IT Fund Contribution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 t="str">
            <v>+++</v>
          </cell>
        </row>
        <row r="1685">
          <cell r="A1685" t="str">
            <v>100.40.55.570-6600.41</v>
          </cell>
          <cell r="B1685" t="str">
            <v>100</v>
          </cell>
          <cell r="C1685" t="str">
            <v>40</v>
          </cell>
          <cell r="D1685" t="str">
            <v>55</v>
          </cell>
          <cell r="E1685" t="str">
            <v>570</v>
          </cell>
          <cell r="F1685" t="str">
            <v>6600.41</v>
          </cell>
          <cell r="G1685" t="str">
            <v>Administrative Expenses Community Clean-up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 t="str">
            <v>+++</v>
          </cell>
        </row>
        <row r="1686">
          <cell r="A1686" t="str">
            <v>100.40.55.570-7000.02</v>
          </cell>
          <cell r="B1686" t="str">
            <v>100</v>
          </cell>
          <cell r="C1686" t="str">
            <v>40</v>
          </cell>
          <cell r="D1686" t="str">
            <v>55</v>
          </cell>
          <cell r="E1686" t="str">
            <v>570</v>
          </cell>
          <cell r="F1686" t="str">
            <v>7000.02</v>
          </cell>
          <cell r="G1686" t="str">
            <v>Capital Outlay Vehicles-Major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 t="str">
            <v>+++</v>
          </cell>
        </row>
        <row r="1687">
          <cell r="A1687" t="str">
            <v>100.40.55.570-7000.03</v>
          </cell>
          <cell r="B1687" t="str">
            <v>100</v>
          </cell>
          <cell r="C1687" t="str">
            <v>40</v>
          </cell>
          <cell r="D1687" t="str">
            <v>55</v>
          </cell>
          <cell r="E1687" t="str">
            <v>570</v>
          </cell>
          <cell r="F1687" t="str">
            <v>7000.03</v>
          </cell>
          <cell r="G1687" t="str">
            <v>Capital Outlay Operations Equip-Minor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 t="str">
            <v>+++</v>
          </cell>
        </row>
        <row r="1688">
          <cell r="A1688" t="str">
            <v>100.40.55.570-7000.99</v>
          </cell>
          <cell r="B1688" t="str">
            <v>100</v>
          </cell>
          <cell r="C1688" t="str">
            <v>40</v>
          </cell>
          <cell r="D1688" t="str">
            <v>55</v>
          </cell>
          <cell r="E1688" t="str">
            <v>570</v>
          </cell>
          <cell r="F1688" t="str">
            <v>7000.99</v>
          </cell>
          <cell r="G1688" t="str">
            <v>Capital Outlay General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 t="str">
            <v>+++</v>
          </cell>
        </row>
        <row r="1689">
          <cell r="A1689" t="str">
            <v>100.40.55.966-5000.01</v>
          </cell>
          <cell r="B1689" t="str">
            <v>100</v>
          </cell>
          <cell r="C1689" t="str">
            <v>40</v>
          </cell>
          <cell r="D1689" t="str">
            <v>55</v>
          </cell>
          <cell r="E1689" t="str">
            <v>966</v>
          </cell>
          <cell r="F1689" t="str">
            <v>5000.01</v>
          </cell>
          <cell r="G1689" t="str">
            <v>Salaries Regular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 t="str">
            <v>+++</v>
          </cell>
        </row>
        <row r="1690">
          <cell r="A1690" t="str">
            <v>100.40.55.966-5000.02</v>
          </cell>
          <cell r="B1690" t="str">
            <v>100</v>
          </cell>
          <cell r="C1690" t="str">
            <v>40</v>
          </cell>
          <cell r="D1690" t="str">
            <v>55</v>
          </cell>
          <cell r="E1690" t="str">
            <v>966</v>
          </cell>
          <cell r="F1690" t="str">
            <v>5000.02</v>
          </cell>
          <cell r="G1690" t="str">
            <v>Salaries Part Time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 t="str">
            <v>+++</v>
          </cell>
        </row>
        <row r="1691">
          <cell r="A1691" t="str">
            <v>100.40.55.966-5000.03</v>
          </cell>
          <cell r="B1691" t="str">
            <v>100</v>
          </cell>
          <cell r="C1691" t="str">
            <v>40</v>
          </cell>
          <cell r="D1691" t="str">
            <v>55</v>
          </cell>
          <cell r="E1691" t="str">
            <v>966</v>
          </cell>
          <cell r="F1691" t="str">
            <v>5000.03</v>
          </cell>
          <cell r="G1691" t="str">
            <v>Salaries Overtime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 t="str">
            <v>+++</v>
          </cell>
        </row>
        <row r="1692">
          <cell r="A1692" t="str">
            <v>100.40.55.966-5000.04</v>
          </cell>
          <cell r="B1692" t="str">
            <v>100</v>
          </cell>
          <cell r="C1692" t="str">
            <v>40</v>
          </cell>
          <cell r="D1692" t="str">
            <v>55</v>
          </cell>
          <cell r="E1692" t="str">
            <v>966</v>
          </cell>
          <cell r="F1692" t="str">
            <v>5000.04</v>
          </cell>
          <cell r="G1692" t="str">
            <v>Salaries Holiday Pay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 t="str">
            <v>+++</v>
          </cell>
        </row>
        <row r="1693">
          <cell r="A1693" t="str">
            <v>100.40.55.966-5000.06</v>
          </cell>
          <cell r="B1693" t="str">
            <v>100</v>
          </cell>
          <cell r="C1693" t="str">
            <v>40</v>
          </cell>
          <cell r="D1693" t="str">
            <v>55</v>
          </cell>
          <cell r="E1693" t="str">
            <v>966</v>
          </cell>
          <cell r="F1693" t="str">
            <v>5000.06</v>
          </cell>
          <cell r="G1693" t="str">
            <v>Salaries Out of Class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 t="str">
            <v>+++</v>
          </cell>
        </row>
        <row r="1694">
          <cell r="A1694" t="str">
            <v>100.40.55.966-5000.07</v>
          </cell>
          <cell r="B1694" t="str">
            <v>100</v>
          </cell>
          <cell r="C1694" t="str">
            <v>40</v>
          </cell>
          <cell r="D1694" t="str">
            <v>55</v>
          </cell>
          <cell r="E1694" t="str">
            <v>966</v>
          </cell>
          <cell r="F1694" t="str">
            <v>5000.07</v>
          </cell>
          <cell r="G1694" t="str">
            <v>Salaries Admin Leave Pay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 t="str">
            <v>+++</v>
          </cell>
        </row>
        <row r="1695">
          <cell r="A1695" t="str">
            <v>100.40.55.966-5000.08</v>
          </cell>
          <cell r="B1695" t="str">
            <v>100</v>
          </cell>
          <cell r="C1695" t="str">
            <v>40</v>
          </cell>
          <cell r="D1695" t="str">
            <v>55</v>
          </cell>
          <cell r="E1695" t="str">
            <v>966</v>
          </cell>
          <cell r="F1695" t="str">
            <v>5000.08</v>
          </cell>
          <cell r="G1695" t="str">
            <v>Salaries Longevity Pay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 t="str">
            <v>+++</v>
          </cell>
        </row>
        <row r="1696">
          <cell r="A1696" t="str">
            <v>100.40.55.966-5000.11</v>
          </cell>
          <cell r="B1696" t="str">
            <v>100</v>
          </cell>
          <cell r="C1696" t="str">
            <v>40</v>
          </cell>
          <cell r="D1696" t="str">
            <v>55</v>
          </cell>
          <cell r="E1696" t="str">
            <v>966</v>
          </cell>
          <cell r="F1696" t="str">
            <v>5000.11</v>
          </cell>
          <cell r="G1696" t="str">
            <v>Salaries Worker's Comp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 t="str">
            <v>+++</v>
          </cell>
        </row>
        <row r="1697">
          <cell r="A1697" t="str">
            <v>100.40.55.966-5000.99</v>
          </cell>
          <cell r="B1697" t="str">
            <v>100</v>
          </cell>
          <cell r="C1697" t="str">
            <v>40</v>
          </cell>
          <cell r="D1697" t="str">
            <v>55</v>
          </cell>
          <cell r="E1697" t="str">
            <v>966</v>
          </cell>
          <cell r="F1697" t="str">
            <v>5000.99</v>
          </cell>
          <cell r="G1697" t="str">
            <v>Salaries New Personnel Requests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 t="str">
            <v>+++</v>
          </cell>
        </row>
        <row r="1698">
          <cell r="A1698" t="str">
            <v>100.40.55.966-5100.00</v>
          </cell>
          <cell r="B1698" t="str">
            <v>100</v>
          </cell>
          <cell r="C1698" t="str">
            <v>40</v>
          </cell>
          <cell r="D1698" t="str">
            <v>55</v>
          </cell>
          <cell r="E1698" t="str">
            <v>966</v>
          </cell>
          <cell r="F1698" t="str">
            <v>5100.00</v>
          </cell>
          <cell r="G1698" t="str">
            <v>Benefits PERS Pool Liability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 t="str">
            <v>+++</v>
          </cell>
        </row>
        <row r="1699">
          <cell r="A1699" t="str">
            <v>100.40.55.966-5100.01</v>
          </cell>
          <cell r="B1699" t="str">
            <v>100</v>
          </cell>
          <cell r="C1699" t="str">
            <v>40</v>
          </cell>
          <cell r="D1699" t="str">
            <v>55</v>
          </cell>
          <cell r="E1699" t="str">
            <v>966</v>
          </cell>
          <cell r="F1699" t="str">
            <v>5100.01</v>
          </cell>
          <cell r="G1699" t="str">
            <v>Benefits Retirement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 t="str">
            <v>+++</v>
          </cell>
        </row>
        <row r="1700">
          <cell r="A1700" t="str">
            <v>100.40.55.966-5100.02</v>
          </cell>
          <cell r="B1700" t="str">
            <v>100</v>
          </cell>
          <cell r="C1700" t="str">
            <v>40</v>
          </cell>
          <cell r="D1700" t="str">
            <v>55</v>
          </cell>
          <cell r="E1700" t="str">
            <v>966</v>
          </cell>
          <cell r="F1700" t="str">
            <v>5100.02</v>
          </cell>
          <cell r="G1700" t="str">
            <v>Benefits Health Insurance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 t="str">
            <v>+++</v>
          </cell>
        </row>
        <row r="1701">
          <cell r="A1701" t="str">
            <v>100.40.55.966-5100.03</v>
          </cell>
          <cell r="B1701" t="str">
            <v>100</v>
          </cell>
          <cell r="C1701" t="str">
            <v>40</v>
          </cell>
          <cell r="D1701" t="str">
            <v>55</v>
          </cell>
          <cell r="E1701" t="str">
            <v>966</v>
          </cell>
          <cell r="F1701" t="str">
            <v>5100.03</v>
          </cell>
          <cell r="G1701" t="str">
            <v>Benefits Dental Insurance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 t="str">
            <v>+++</v>
          </cell>
        </row>
        <row r="1702">
          <cell r="A1702" t="str">
            <v>100.40.55.966-5100.04</v>
          </cell>
          <cell r="B1702" t="str">
            <v>100</v>
          </cell>
          <cell r="C1702" t="str">
            <v>40</v>
          </cell>
          <cell r="D1702" t="str">
            <v>55</v>
          </cell>
          <cell r="E1702" t="str">
            <v>966</v>
          </cell>
          <cell r="F1702" t="str">
            <v>5100.04</v>
          </cell>
          <cell r="G1702" t="str">
            <v>Benefits Vision Insurance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 t="str">
            <v>+++</v>
          </cell>
        </row>
        <row r="1703">
          <cell r="A1703" t="str">
            <v>100.40.55.966-5100.05</v>
          </cell>
          <cell r="B1703" t="str">
            <v>100</v>
          </cell>
          <cell r="C1703" t="str">
            <v>40</v>
          </cell>
          <cell r="D1703" t="str">
            <v>55</v>
          </cell>
          <cell r="E1703" t="str">
            <v>966</v>
          </cell>
          <cell r="F1703" t="str">
            <v>5100.05</v>
          </cell>
          <cell r="G1703" t="str">
            <v>Benefits Life Insurance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 t="str">
            <v>+++</v>
          </cell>
        </row>
        <row r="1704">
          <cell r="A1704" t="str">
            <v>100.40.55.966-5100.06</v>
          </cell>
          <cell r="B1704" t="str">
            <v>100</v>
          </cell>
          <cell r="C1704" t="str">
            <v>40</v>
          </cell>
          <cell r="D1704" t="str">
            <v>55</v>
          </cell>
          <cell r="E1704" t="str">
            <v>966</v>
          </cell>
          <cell r="F1704" t="str">
            <v>5100.06</v>
          </cell>
          <cell r="G1704" t="str">
            <v>Benefits Worker's Comp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 t="str">
            <v>+++</v>
          </cell>
        </row>
        <row r="1705">
          <cell r="A1705" t="str">
            <v>100.40.55.966-5100.07</v>
          </cell>
          <cell r="B1705" t="str">
            <v>100</v>
          </cell>
          <cell r="C1705" t="str">
            <v>40</v>
          </cell>
          <cell r="D1705" t="str">
            <v>55</v>
          </cell>
          <cell r="E1705" t="str">
            <v>966</v>
          </cell>
          <cell r="F1705" t="str">
            <v>5100.07</v>
          </cell>
          <cell r="G1705" t="str">
            <v>Benefits Long Term Disability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 t="str">
            <v>+++</v>
          </cell>
        </row>
        <row r="1706">
          <cell r="A1706" t="str">
            <v>100.40.55.966-5100.08</v>
          </cell>
          <cell r="B1706" t="str">
            <v>100</v>
          </cell>
          <cell r="C1706" t="str">
            <v>40</v>
          </cell>
          <cell r="D1706" t="str">
            <v>55</v>
          </cell>
          <cell r="E1706" t="str">
            <v>966</v>
          </cell>
          <cell r="F1706" t="str">
            <v>5100.08</v>
          </cell>
          <cell r="G1706" t="str">
            <v>Benefits Deferred Compensation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 t="str">
            <v>+++</v>
          </cell>
        </row>
        <row r="1707">
          <cell r="A1707" t="str">
            <v>100.40.55.966-5100.09</v>
          </cell>
          <cell r="B1707" t="str">
            <v>100</v>
          </cell>
          <cell r="C1707" t="str">
            <v>40</v>
          </cell>
          <cell r="D1707" t="str">
            <v>55</v>
          </cell>
          <cell r="E1707" t="str">
            <v>966</v>
          </cell>
          <cell r="F1707" t="str">
            <v>5100.09</v>
          </cell>
          <cell r="G1707" t="str">
            <v>Benefits Unemployment Insurance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 t="str">
            <v>+++</v>
          </cell>
        </row>
        <row r="1708">
          <cell r="A1708" t="str">
            <v>100.40.55.966-5100.10</v>
          </cell>
          <cell r="B1708" t="str">
            <v>100</v>
          </cell>
          <cell r="C1708" t="str">
            <v>40</v>
          </cell>
          <cell r="D1708" t="str">
            <v>55</v>
          </cell>
          <cell r="E1708" t="str">
            <v>966</v>
          </cell>
          <cell r="F1708" t="str">
            <v>5100.10</v>
          </cell>
          <cell r="G1708" t="str">
            <v>Benefits Uniform Allowance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 t="str">
            <v>+++</v>
          </cell>
        </row>
        <row r="1709">
          <cell r="A1709" t="str">
            <v>100.40.55.966-5100.11</v>
          </cell>
          <cell r="B1709" t="str">
            <v>100</v>
          </cell>
          <cell r="C1709" t="str">
            <v>40</v>
          </cell>
          <cell r="D1709" t="str">
            <v>55</v>
          </cell>
          <cell r="E1709" t="str">
            <v>966</v>
          </cell>
          <cell r="F1709" t="str">
            <v>5100.11</v>
          </cell>
          <cell r="G1709" t="str">
            <v>Benefits Medicare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 t="str">
            <v>+++</v>
          </cell>
        </row>
        <row r="1710">
          <cell r="A1710" t="str">
            <v>100.40.55.966-5100.12</v>
          </cell>
          <cell r="B1710" t="str">
            <v>100</v>
          </cell>
          <cell r="C1710" t="str">
            <v>40</v>
          </cell>
          <cell r="D1710" t="str">
            <v>55</v>
          </cell>
          <cell r="E1710" t="str">
            <v>966</v>
          </cell>
          <cell r="F1710" t="str">
            <v>5100.12</v>
          </cell>
          <cell r="G1710" t="str">
            <v>Benefits Annual Physical Exam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 t="str">
            <v>+++</v>
          </cell>
        </row>
        <row r="1711">
          <cell r="A1711" t="str">
            <v>100.40.55.966-5100.15</v>
          </cell>
          <cell r="B1711" t="str">
            <v>100</v>
          </cell>
          <cell r="C1711" t="str">
            <v>40</v>
          </cell>
          <cell r="D1711" t="str">
            <v>55</v>
          </cell>
          <cell r="E1711" t="str">
            <v>966</v>
          </cell>
          <cell r="F1711" t="str">
            <v>5100.15</v>
          </cell>
          <cell r="G1711" t="str">
            <v>Benefits Cell Phone Allowance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 t="str">
            <v>+++</v>
          </cell>
        </row>
        <row r="1712">
          <cell r="A1712" t="str">
            <v>100.40.55.966-5100.17</v>
          </cell>
          <cell r="B1712" t="str">
            <v>100</v>
          </cell>
          <cell r="C1712" t="str">
            <v>40</v>
          </cell>
          <cell r="D1712" t="str">
            <v>55</v>
          </cell>
          <cell r="E1712" t="str">
            <v>966</v>
          </cell>
          <cell r="F1712" t="str">
            <v>5100.17</v>
          </cell>
          <cell r="G1712" t="str">
            <v>Benefits Other Post Employment Benefits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  <cell r="O1712" t="str">
            <v>+++</v>
          </cell>
        </row>
        <row r="1713">
          <cell r="A1713" t="str">
            <v>100.40.55.966-6000.01</v>
          </cell>
          <cell r="B1713" t="str">
            <v>100</v>
          </cell>
          <cell r="C1713" t="str">
            <v>40</v>
          </cell>
          <cell r="D1713" t="str">
            <v>55</v>
          </cell>
          <cell r="E1713" t="str">
            <v>966</v>
          </cell>
          <cell r="F1713" t="str">
            <v>6000.01</v>
          </cell>
          <cell r="G1713" t="str">
            <v>Professional Services General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 t="str">
            <v>+++</v>
          </cell>
        </row>
        <row r="1714">
          <cell r="A1714" t="str">
            <v>100.40.55.966-6000.07</v>
          </cell>
          <cell r="B1714" t="str">
            <v>100</v>
          </cell>
          <cell r="C1714" t="str">
            <v>40</v>
          </cell>
          <cell r="D1714" t="str">
            <v>55</v>
          </cell>
          <cell r="E1714" t="str">
            <v>966</v>
          </cell>
          <cell r="F1714" t="str">
            <v>6000.07</v>
          </cell>
          <cell r="G1714" t="str">
            <v>Professional Services Weed Abatement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  <cell r="O1714" t="str">
            <v>+++</v>
          </cell>
        </row>
        <row r="1715">
          <cell r="A1715" t="str">
            <v>100.40.55.966-6000.09</v>
          </cell>
          <cell r="B1715" t="str">
            <v>100</v>
          </cell>
          <cell r="C1715" t="str">
            <v>40</v>
          </cell>
          <cell r="D1715" t="str">
            <v>55</v>
          </cell>
          <cell r="E1715" t="str">
            <v>966</v>
          </cell>
          <cell r="F1715" t="str">
            <v>6000.09</v>
          </cell>
          <cell r="G1715" t="str">
            <v>Professional Services Uniform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 t="str">
            <v>+++</v>
          </cell>
        </row>
        <row r="1716">
          <cell r="A1716" t="str">
            <v>100.40.55.966-6000.10</v>
          </cell>
          <cell r="B1716" t="str">
            <v>100</v>
          </cell>
          <cell r="C1716" t="str">
            <v>40</v>
          </cell>
          <cell r="D1716" t="str">
            <v>55</v>
          </cell>
          <cell r="E1716" t="str">
            <v>966</v>
          </cell>
          <cell r="F1716" t="str">
            <v>6000.10</v>
          </cell>
          <cell r="G1716" t="str">
            <v>Professional Services Consultant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 t="str">
            <v>+++</v>
          </cell>
        </row>
        <row r="1717">
          <cell r="A1717" t="str">
            <v>100.40.55.966-6000.12</v>
          </cell>
          <cell r="B1717" t="str">
            <v>100</v>
          </cell>
          <cell r="C1717" t="str">
            <v>40</v>
          </cell>
          <cell r="D1717" t="str">
            <v>55</v>
          </cell>
          <cell r="E1717" t="str">
            <v>966</v>
          </cell>
          <cell r="F1717" t="str">
            <v>6000.12</v>
          </cell>
          <cell r="G1717" t="str">
            <v>Professional Services Contract Services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 t="str">
            <v>+++</v>
          </cell>
        </row>
        <row r="1718">
          <cell r="A1718" t="str">
            <v>100.40.55.966-6000.13</v>
          </cell>
          <cell r="B1718" t="str">
            <v>100</v>
          </cell>
          <cell r="C1718" t="str">
            <v>40</v>
          </cell>
          <cell r="D1718" t="str">
            <v>55</v>
          </cell>
          <cell r="E1718" t="str">
            <v>966</v>
          </cell>
          <cell r="F1718" t="str">
            <v>6000.13</v>
          </cell>
          <cell r="G1718" t="str">
            <v>Professional Services Compliance Monitoring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 t="str">
            <v>+++</v>
          </cell>
        </row>
        <row r="1719">
          <cell r="A1719" t="str">
            <v>100.40.55.966-6000.14</v>
          </cell>
          <cell r="B1719" t="str">
            <v>100</v>
          </cell>
          <cell r="C1719" t="str">
            <v>40</v>
          </cell>
          <cell r="D1719" t="str">
            <v>55</v>
          </cell>
          <cell r="E1719" t="str">
            <v>966</v>
          </cell>
          <cell r="F1719" t="str">
            <v>6000.14</v>
          </cell>
          <cell r="G1719" t="str">
            <v>Professional Services IW Pre Analysis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 t="str">
            <v>+++</v>
          </cell>
        </row>
        <row r="1720">
          <cell r="A1720" t="str">
            <v>100.40.55.966-6000.18</v>
          </cell>
          <cell r="B1720" t="str">
            <v>100</v>
          </cell>
          <cell r="C1720" t="str">
            <v>40</v>
          </cell>
          <cell r="D1720" t="str">
            <v>55</v>
          </cell>
          <cell r="E1720" t="str">
            <v>966</v>
          </cell>
          <cell r="F1720" t="str">
            <v>6000.18</v>
          </cell>
          <cell r="G1720" t="str">
            <v>Professional Services Legal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 t="str">
            <v>+++</v>
          </cell>
        </row>
        <row r="1721">
          <cell r="A1721" t="str">
            <v>100.40.55.966-6100.01</v>
          </cell>
          <cell r="B1721" t="str">
            <v>100</v>
          </cell>
          <cell r="C1721" t="str">
            <v>40</v>
          </cell>
          <cell r="D1721" t="str">
            <v>55</v>
          </cell>
          <cell r="E1721" t="str">
            <v>966</v>
          </cell>
          <cell r="F1721" t="str">
            <v>6100.01</v>
          </cell>
          <cell r="G1721" t="str">
            <v>Utilities Electric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 t="str">
            <v>+++</v>
          </cell>
        </row>
        <row r="1722">
          <cell r="A1722" t="str">
            <v>100.40.55.966-6100.02</v>
          </cell>
          <cell r="B1722" t="str">
            <v>100</v>
          </cell>
          <cell r="C1722" t="str">
            <v>40</v>
          </cell>
          <cell r="D1722" t="str">
            <v>55</v>
          </cell>
          <cell r="E1722" t="str">
            <v>966</v>
          </cell>
          <cell r="F1722" t="str">
            <v>6100.02</v>
          </cell>
          <cell r="G1722" t="str">
            <v>Utilities Telephone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 t="str">
            <v>+++</v>
          </cell>
        </row>
        <row r="1723">
          <cell r="A1723" t="str">
            <v>100.40.55.966-6100.03</v>
          </cell>
          <cell r="B1723" t="str">
            <v>100</v>
          </cell>
          <cell r="C1723" t="str">
            <v>40</v>
          </cell>
          <cell r="D1723" t="str">
            <v>55</v>
          </cell>
          <cell r="E1723" t="str">
            <v>966</v>
          </cell>
          <cell r="F1723" t="str">
            <v>6100.03</v>
          </cell>
          <cell r="G1723" t="str">
            <v>Utilities Data Transmission / ISP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 t="str">
            <v>+++</v>
          </cell>
        </row>
        <row r="1724">
          <cell r="A1724" t="str">
            <v>100.40.55.966-6200.01</v>
          </cell>
          <cell r="B1724" t="str">
            <v>100</v>
          </cell>
          <cell r="C1724" t="str">
            <v>40</v>
          </cell>
          <cell r="D1724" t="str">
            <v>55</v>
          </cell>
          <cell r="E1724" t="str">
            <v>966</v>
          </cell>
          <cell r="F1724" t="str">
            <v>6200.01</v>
          </cell>
          <cell r="G1724" t="str">
            <v>Supplies Office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 t="str">
            <v>+++</v>
          </cell>
        </row>
        <row r="1725">
          <cell r="A1725" t="str">
            <v>100.40.55.966-6200.02</v>
          </cell>
          <cell r="B1725" t="str">
            <v>100</v>
          </cell>
          <cell r="C1725" t="str">
            <v>40</v>
          </cell>
          <cell r="D1725" t="str">
            <v>55</v>
          </cell>
          <cell r="E1725" t="str">
            <v>966</v>
          </cell>
          <cell r="F1725" t="str">
            <v>6200.02</v>
          </cell>
          <cell r="G1725" t="str">
            <v>Supplies Special Department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 t="str">
            <v>+++</v>
          </cell>
        </row>
        <row r="1726">
          <cell r="A1726" t="str">
            <v>100.40.55.966-6200.03</v>
          </cell>
          <cell r="B1726" t="str">
            <v>100</v>
          </cell>
          <cell r="C1726" t="str">
            <v>40</v>
          </cell>
          <cell r="D1726" t="str">
            <v>55</v>
          </cell>
          <cell r="E1726" t="str">
            <v>966</v>
          </cell>
          <cell r="F1726" t="str">
            <v>6200.03</v>
          </cell>
          <cell r="G1726" t="str">
            <v>Supplies Copier Maintenance &amp; Supplies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 t="str">
            <v>+++</v>
          </cell>
        </row>
        <row r="1727">
          <cell r="A1727" t="str">
            <v>100.40.55.966-6200.04</v>
          </cell>
          <cell r="B1727" t="str">
            <v>100</v>
          </cell>
          <cell r="C1727" t="str">
            <v>40</v>
          </cell>
          <cell r="D1727" t="str">
            <v>55</v>
          </cell>
          <cell r="E1727" t="str">
            <v>966</v>
          </cell>
          <cell r="F1727" t="str">
            <v>6200.04</v>
          </cell>
          <cell r="G1727" t="str">
            <v>Supplies Postage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 t="str">
            <v>+++</v>
          </cell>
        </row>
        <row r="1728">
          <cell r="A1728" t="str">
            <v>100.40.55.966-6200.05</v>
          </cell>
          <cell r="B1728" t="str">
            <v>100</v>
          </cell>
          <cell r="C1728" t="str">
            <v>40</v>
          </cell>
          <cell r="D1728" t="str">
            <v>55</v>
          </cell>
          <cell r="E1728" t="str">
            <v>966</v>
          </cell>
          <cell r="F1728" t="str">
            <v>6200.05</v>
          </cell>
          <cell r="G1728" t="str">
            <v>Supplies Gasoline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 t="str">
            <v>+++</v>
          </cell>
        </row>
        <row r="1729">
          <cell r="A1729" t="str">
            <v>100.40.55.966-6200.06</v>
          </cell>
          <cell r="B1729" t="str">
            <v>100</v>
          </cell>
          <cell r="C1729" t="str">
            <v>40</v>
          </cell>
          <cell r="D1729" t="str">
            <v>55</v>
          </cell>
          <cell r="E1729" t="str">
            <v>966</v>
          </cell>
          <cell r="F1729" t="str">
            <v>6200.06</v>
          </cell>
          <cell r="G1729" t="str">
            <v>Supplies Propane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 t="str">
            <v>+++</v>
          </cell>
        </row>
        <row r="1730">
          <cell r="A1730" t="str">
            <v>100.40.55.966-6200.07</v>
          </cell>
          <cell r="B1730" t="str">
            <v>100</v>
          </cell>
          <cell r="C1730" t="str">
            <v>40</v>
          </cell>
          <cell r="D1730" t="str">
            <v>55</v>
          </cell>
          <cell r="E1730" t="str">
            <v>966</v>
          </cell>
          <cell r="F1730" t="str">
            <v>6200.07</v>
          </cell>
          <cell r="G1730" t="str">
            <v>Supplies Radio Communication &amp; Maint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  <cell r="O1730" t="str">
            <v>+++</v>
          </cell>
        </row>
        <row r="1731">
          <cell r="A1731" t="str">
            <v>100.40.55.966-6200.09</v>
          </cell>
          <cell r="B1731" t="str">
            <v>100</v>
          </cell>
          <cell r="C1731" t="str">
            <v>40</v>
          </cell>
          <cell r="D1731" t="str">
            <v>55</v>
          </cell>
          <cell r="E1731" t="str">
            <v>966</v>
          </cell>
          <cell r="F1731" t="str">
            <v>6200.09</v>
          </cell>
          <cell r="G1731" t="str">
            <v>Supplies Data Processing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  <cell r="O1731" t="str">
            <v>+++</v>
          </cell>
        </row>
        <row r="1732">
          <cell r="A1732" t="str">
            <v>100.40.55.966-6200.10</v>
          </cell>
          <cell r="B1732" t="str">
            <v>100</v>
          </cell>
          <cell r="C1732" t="str">
            <v>40</v>
          </cell>
          <cell r="D1732" t="str">
            <v>55</v>
          </cell>
          <cell r="E1732" t="str">
            <v>966</v>
          </cell>
          <cell r="F1732" t="str">
            <v>6200.10</v>
          </cell>
          <cell r="G1732" t="str">
            <v>Supplies Protective Clothing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  <cell r="O1732" t="str">
            <v>+++</v>
          </cell>
        </row>
        <row r="1733">
          <cell r="A1733" t="str">
            <v>100.40.55.966-6200.12</v>
          </cell>
          <cell r="B1733" t="str">
            <v>100</v>
          </cell>
          <cell r="C1733" t="str">
            <v>40</v>
          </cell>
          <cell r="D1733" t="str">
            <v>55</v>
          </cell>
          <cell r="E1733" t="str">
            <v>966</v>
          </cell>
          <cell r="F1733" t="str">
            <v>6200.12</v>
          </cell>
          <cell r="G1733" t="str">
            <v>Supplies CNG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  <cell r="O1733" t="str">
            <v>+++</v>
          </cell>
        </row>
        <row r="1734">
          <cell r="A1734" t="str">
            <v>100.40.55.966-6280.03</v>
          </cell>
          <cell r="B1734" t="str">
            <v>100</v>
          </cell>
          <cell r="C1734" t="str">
            <v>40</v>
          </cell>
          <cell r="D1734" t="str">
            <v>55</v>
          </cell>
          <cell r="E1734" t="str">
            <v>966</v>
          </cell>
          <cell r="F1734" t="str">
            <v>6280.03</v>
          </cell>
          <cell r="G1734" t="str">
            <v>Supplies-Public Works Soundwall Repair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 t="str">
            <v>+++</v>
          </cell>
        </row>
        <row r="1735">
          <cell r="A1735" t="str">
            <v>100.40.55.966-6280.04</v>
          </cell>
          <cell r="B1735" t="str">
            <v>100</v>
          </cell>
          <cell r="C1735" t="str">
            <v>40</v>
          </cell>
          <cell r="D1735" t="str">
            <v>55</v>
          </cell>
          <cell r="E1735" t="str">
            <v>966</v>
          </cell>
          <cell r="F1735" t="str">
            <v>6280.04</v>
          </cell>
          <cell r="G1735" t="str">
            <v>Supplies-Public Works Sidewalk Repair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  <cell r="O1735" t="str">
            <v>+++</v>
          </cell>
        </row>
        <row r="1736">
          <cell r="A1736" t="str">
            <v>100.40.55.966-6280.05</v>
          </cell>
          <cell r="B1736" t="str">
            <v>100</v>
          </cell>
          <cell r="C1736" t="str">
            <v>40</v>
          </cell>
          <cell r="D1736" t="str">
            <v>55</v>
          </cell>
          <cell r="E1736" t="str">
            <v>966</v>
          </cell>
          <cell r="F1736" t="str">
            <v>6280.05</v>
          </cell>
          <cell r="G1736" t="str">
            <v>Supplies-Public Works Traffic Signs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  <cell r="O1736" t="str">
            <v>+++</v>
          </cell>
        </row>
        <row r="1737">
          <cell r="A1737" t="str">
            <v>100.40.55.966-6280.08</v>
          </cell>
          <cell r="B1737" t="str">
            <v>100</v>
          </cell>
          <cell r="C1737" t="str">
            <v>40</v>
          </cell>
          <cell r="D1737" t="str">
            <v>55</v>
          </cell>
          <cell r="E1737" t="str">
            <v>966</v>
          </cell>
          <cell r="F1737" t="str">
            <v>6280.08</v>
          </cell>
          <cell r="G1737" t="str">
            <v>Supplies-Public Works Pump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  <cell r="O1737" t="str">
            <v>+++</v>
          </cell>
        </row>
        <row r="1738">
          <cell r="A1738" t="str">
            <v>100.40.55.966-6280.09</v>
          </cell>
          <cell r="B1738" t="str">
            <v>100</v>
          </cell>
          <cell r="C1738" t="str">
            <v>40</v>
          </cell>
          <cell r="D1738" t="str">
            <v>55</v>
          </cell>
          <cell r="E1738" t="str">
            <v>966</v>
          </cell>
          <cell r="F1738" t="str">
            <v>6280.09</v>
          </cell>
          <cell r="G1738" t="str">
            <v>Supplies-Public Works Storm Drain System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  <cell r="O1738" t="str">
            <v>+++</v>
          </cell>
        </row>
        <row r="1739">
          <cell r="A1739" t="str">
            <v>100.40.55.966-6280.10</v>
          </cell>
          <cell r="B1739" t="str">
            <v>100</v>
          </cell>
          <cell r="C1739" t="str">
            <v>40</v>
          </cell>
          <cell r="D1739" t="str">
            <v>55</v>
          </cell>
          <cell r="E1739" t="str">
            <v>966</v>
          </cell>
          <cell r="F1739" t="str">
            <v>6280.10</v>
          </cell>
          <cell r="G1739" t="str">
            <v>Supplies-Public Works Storm Drain Basin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  <cell r="O1739" t="str">
            <v>+++</v>
          </cell>
        </row>
        <row r="1740">
          <cell r="A1740" t="str">
            <v>100.40.55.966-6280.11</v>
          </cell>
          <cell r="B1740" t="str">
            <v>100</v>
          </cell>
          <cell r="C1740" t="str">
            <v>40</v>
          </cell>
          <cell r="D1740" t="str">
            <v>55</v>
          </cell>
          <cell r="E1740" t="str">
            <v>966</v>
          </cell>
          <cell r="F1740" t="str">
            <v>6280.11</v>
          </cell>
          <cell r="G1740" t="str">
            <v>Supplies-Public Works Custodial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  <cell r="O1740" t="str">
            <v>+++</v>
          </cell>
        </row>
        <row r="1741">
          <cell r="A1741" t="str">
            <v>100.40.55.966-6280.12</v>
          </cell>
          <cell r="B1741" t="str">
            <v>100</v>
          </cell>
          <cell r="C1741" t="str">
            <v>40</v>
          </cell>
          <cell r="D1741" t="str">
            <v>55</v>
          </cell>
          <cell r="E1741" t="str">
            <v>966</v>
          </cell>
          <cell r="F1741" t="str">
            <v>6280.12</v>
          </cell>
          <cell r="G1741" t="str">
            <v>Supplies-Public Works Chemicals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  <cell r="O1741" t="str">
            <v>+++</v>
          </cell>
        </row>
        <row r="1742">
          <cell r="A1742" t="str">
            <v>100.40.55.966-6280.13</v>
          </cell>
          <cell r="B1742" t="str">
            <v>100</v>
          </cell>
          <cell r="C1742" t="str">
            <v>40</v>
          </cell>
          <cell r="D1742" t="str">
            <v>55</v>
          </cell>
          <cell r="E1742" t="str">
            <v>966</v>
          </cell>
          <cell r="F1742" t="str">
            <v>6280.13</v>
          </cell>
          <cell r="G1742" t="str">
            <v>Supplies-Public Works Laboratory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  <cell r="O1742" t="str">
            <v>+++</v>
          </cell>
        </row>
        <row r="1743">
          <cell r="A1743" t="str">
            <v>100.40.55.966-6280.14</v>
          </cell>
          <cell r="B1743" t="str">
            <v>100</v>
          </cell>
          <cell r="C1743" t="str">
            <v>40</v>
          </cell>
          <cell r="D1743" t="str">
            <v>55</v>
          </cell>
          <cell r="E1743" t="str">
            <v>966</v>
          </cell>
          <cell r="F1743" t="str">
            <v>6280.14</v>
          </cell>
          <cell r="G1743" t="str">
            <v>Supplies-Public Works Protective Clothing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 t="str">
            <v>+++</v>
          </cell>
        </row>
        <row r="1744">
          <cell r="A1744" t="str">
            <v>100.40.55.966-6280.15</v>
          </cell>
          <cell r="B1744" t="str">
            <v>100</v>
          </cell>
          <cell r="C1744" t="str">
            <v>40</v>
          </cell>
          <cell r="D1744" t="str">
            <v>55</v>
          </cell>
          <cell r="E1744" t="str">
            <v>966</v>
          </cell>
          <cell r="F1744" t="str">
            <v>6280.15</v>
          </cell>
          <cell r="G1744" t="str">
            <v>Supplies-Public Works Mechanics Tools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  <cell r="O1744" t="str">
            <v>+++</v>
          </cell>
        </row>
        <row r="1745">
          <cell r="A1745" t="str">
            <v>100.40.55.966-6280.16</v>
          </cell>
          <cell r="B1745" t="str">
            <v>100</v>
          </cell>
          <cell r="C1745" t="str">
            <v>40</v>
          </cell>
          <cell r="D1745" t="str">
            <v>55</v>
          </cell>
          <cell r="E1745" t="str">
            <v>966</v>
          </cell>
          <cell r="F1745" t="str">
            <v>6280.16</v>
          </cell>
          <cell r="G1745" t="str">
            <v>Supplies-Public Works UV System Supplies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  <cell r="O1745" t="str">
            <v>+++</v>
          </cell>
        </row>
        <row r="1746">
          <cell r="A1746" t="str">
            <v>100.40.55.966-6280.19</v>
          </cell>
          <cell r="B1746" t="str">
            <v>100</v>
          </cell>
          <cell r="C1746" t="str">
            <v>40</v>
          </cell>
          <cell r="D1746" t="str">
            <v>55</v>
          </cell>
          <cell r="E1746" t="str">
            <v>966</v>
          </cell>
          <cell r="F1746" t="str">
            <v>6280.19</v>
          </cell>
          <cell r="G1746" t="str">
            <v>Supplies-Public Works Specialty Maintenance Tools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 t="str">
            <v>+++</v>
          </cell>
        </row>
        <row r="1747">
          <cell r="A1747" t="str">
            <v>100.40.55.966-6280.20</v>
          </cell>
          <cell r="B1747" t="str">
            <v>100</v>
          </cell>
          <cell r="C1747" t="str">
            <v>40</v>
          </cell>
          <cell r="D1747" t="str">
            <v>55</v>
          </cell>
          <cell r="E1747" t="str">
            <v>966</v>
          </cell>
          <cell r="F1747" t="str">
            <v>6280.20</v>
          </cell>
          <cell r="G1747" t="str">
            <v>Supplies-Public Works Bin Repair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 t="str">
            <v>+++</v>
          </cell>
        </row>
        <row r="1748">
          <cell r="A1748" t="str">
            <v>100.40.55.966-6280.21</v>
          </cell>
          <cell r="B1748" t="str">
            <v>100</v>
          </cell>
          <cell r="C1748" t="str">
            <v>40</v>
          </cell>
          <cell r="D1748" t="str">
            <v>55</v>
          </cell>
          <cell r="E1748" t="str">
            <v>966</v>
          </cell>
          <cell r="F1748" t="str">
            <v>6280.21</v>
          </cell>
          <cell r="G1748" t="str">
            <v>Supplies-Public Works Used Oil Grant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 t="str">
            <v>+++</v>
          </cell>
        </row>
        <row r="1749">
          <cell r="A1749" t="str">
            <v>100.40.55.966-6280.22</v>
          </cell>
          <cell r="B1749" t="str">
            <v>100</v>
          </cell>
          <cell r="C1749" t="str">
            <v>40</v>
          </cell>
          <cell r="D1749" t="str">
            <v>55</v>
          </cell>
          <cell r="E1749" t="str">
            <v>966</v>
          </cell>
          <cell r="F1749" t="str">
            <v>6280.22</v>
          </cell>
          <cell r="G1749" t="str">
            <v>Supplies-Public Works Recycled Products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 t="str">
            <v>+++</v>
          </cell>
        </row>
        <row r="1750">
          <cell r="A1750" t="str">
            <v>100.40.55.966-6280.23</v>
          </cell>
          <cell r="B1750" t="str">
            <v>100</v>
          </cell>
          <cell r="C1750" t="str">
            <v>40</v>
          </cell>
          <cell r="D1750" t="str">
            <v>55</v>
          </cell>
          <cell r="E1750" t="str">
            <v>966</v>
          </cell>
          <cell r="F1750" t="str">
            <v>6280.23</v>
          </cell>
          <cell r="G1750" t="str">
            <v>Supplies-Public Works Recycling Education Program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 t="str">
            <v>+++</v>
          </cell>
        </row>
        <row r="1751">
          <cell r="A1751" t="str">
            <v>100.40.55.966-6280.25</v>
          </cell>
          <cell r="B1751" t="str">
            <v>100</v>
          </cell>
          <cell r="C1751" t="str">
            <v>40</v>
          </cell>
          <cell r="D1751" t="str">
            <v>55</v>
          </cell>
          <cell r="E1751" t="str">
            <v>966</v>
          </cell>
          <cell r="F1751" t="str">
            <v>6280.25</v>
          </cell>
          <cell r="G1751" t="str">
            <v>Supplies-Public Works Collection Containers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 t="str">
            <v>+++</v>
          </cell>
        </row>
        <row r="1752">
          <cell r="A1752" t="str">
            <v>100.40.55.966-6280.26</v>
          </cell>
          <cell r="B1752" t="str">
            <v>100</v>
          </cell>
          <cell r="C1752" t="str">
            <v>40</v>
          </cell>
          <cell r="D1752" t="str">
            <v>55</v>
          </cell>
          <cell r="E1752" t="str">
            <v>966</v>
          </cell>
          <cell r="F1752" t="str">
            <v>6280.26</v>
          </cell>
          <cell r="G1752" t="str">
            <v>Supplies-Public Works 3 Cart System Containers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 t="str">
            <v>+++</v>
          </cell>
        </row>
        <row r="1753">
          <cell r="A1753" t="str">
            <v>100.40.55.966-6280.27</v>
          </cell>
          <cell r="B1753" t="str">
            <v>100</v>
          </cell>
          <cell r="C1753" t="str">
            <v>40</v>
          </cell>
          <cell r="D1753" t="str">
            <v>55</v>
          </cell>
          <cell r="E1753" t="str">
            <v>966</v>
          </cell>
          <cell r="F1753" t="str">
            <v>6280.27</v>
          </cell>
          <cell r="G1753" t="str">
            <v>Supplies-Public Works SSJID Surface Water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 t="str">
            <v>+++</v>
          </cell>
        </row>
        <row r="1754">
          <cell r="A1754" t="str">
            <v>100.40.55.966-6280.28</v>
          </cell>
          <cell r="B1754" t="str">
            <v>100</v>
          </cell>
          <cell r="C1754" t="str">
            <v>40</v>
          </cell>
          <cell r="D1754" t="str">
            <v>55</v>
          </cell>
          <cell r="E1754" t="str">
            <v>966</v>
          </cell>
          <cell r="F1754" t="str">
            <v>6280.28</v>
          </cell>
          <cell r="G1754" t="str">
            <v>Supplies-Public Works Water Treatment Chemicals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 t="str">
            <v>+++</v>
          </cell>
        </row>
        <row r="1755">
          <cell r="A1755" t="str">
            <v>100.40.55.966-6280.29</v>
          </cell>
          <cell r="B1755" t="str">
            <v>100</v>
          </cell>
          <cell r="C1755" t="str">
            <v>40</v>
          </cell>
          <cell r="D1755" t="str">
            <v>55</v>
          </cell>
          <cell r="E1755" t="str">
            <v>966</v>
          </cell>
          <cell r="F1755" t="str">
            <v>6280.29</v>
          </cell>
          <cell r="G1755" t="str">
            <v>Supplies-Public Works Water Treatment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 t="str">
            <v>+++</v>
          </cell>
        </row>
        <row r="1756">
          <cell r="A1756" t="str">
            <v>100.40.55.966-6280.30</v>
          </cell>
          <cell r="B1756" t="str">
            <v>100</v>
          </cell>
          <cell r="C1756" t="str">
            <v>40</v>
          </cell>
          <cell r="D1756" t="str">
            <v>55</v>
          </cell>
          <cell r="E1756" t="str">
            <v>966</v>
          </cell>
          <cell r="F1756" t="str">
            <v>6280.30</v>
          </cell>
          <cell r="G1756" t="str">
            <v>Supplies-Public Works Automated &amp; Hand Tools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 t="str">
            <v>+++</v>
          </cell>
        </row>
        <row r="1757">
          <cell r="A1757" t="str">
            <v>100.40.55.966-6280.31</v>
          </cell>
          <cell r="B1757" t="str">
            <v>100</v>
          </cell>
          <cell r="C1757" t="str">
            <v>40</v>
          </cell>
          <cell r="D1757" t="str">
            <v>55</v>
          </cell>
          <cell r="E1757" t="str">
            <v>966</v>
          </cell>
          <cell r="F1757" t="str">
            <v>6280.31</v>
          </cell>
          <cell r="G1757" t="str">
            <v>Supplies-Public Works Water Conservation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 t="str">
            <v>+++</v>
          </cell>
        </row>
        <row r="1758">
          <cell r="A1758" t="str">
            <v>100.40.55.966-6280.32</v>
          </cell>
          <cell r="B1758" t="str">
            <v>100</v>
          </cell>
          <cell r="C1758" t="str">
            <v>40</v>
          </cell>
          <cell r="D1758" t="str">
            <v>55</v>
          </cell>
          <cell r="E1758" t="str">
            <v>966</v>
          </cell>
          <cell r="F1758" t="str">
            <v>6280.32</v>
          </cell>
          <cell r="G1758" t="str">
            <v>Supplies-Public Works Water Distribution System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 t="str">
            <v>+++</v>
          </cell>
        </row>
        <row r="1759">
          <cell r="A1759" t="str">
            <v>100.40.55.966-6280.33</v>
          </cell>
          <cell r="B1759" t="str">
            <v>100</v>
          </cell>
          <cell r="C1759" t="str">
            <v>40</v>
          </cell>
          <cell r="D1759" t="str">
            <v>55</v>
          </cell>
          <cell r="E1759" t="str">
            <v>966</v>
          </cell>
          <cell r="F1759" t="str">
            <v>6280.33</v>
          </cell>
          <cell r="G1759" t="str">
            <v>Supplies-Public Works Fire Hydrants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 t="str">
            <v>+++</v>
          </cell>
        </row>
        <row r="1760">
          <cell r="A1760" t="str">
            <v>100.40.55.966-6280.34</v>
          </cell>
          <cell r="B1760" t="str">
            <v>100</v>
          </cell>
          <cell r="C1760" t="str">
            <v>40</v>
          </cell>
          <cell r="D1760" t="str">
            <v>55</v>
          </cell>
          <cell r="E1760" t="str">
            <v>966</v>
          </cell>
          <cell r="F1760" t="str">
            <v>6280.34</v>
          </cell>
          <cell r="G1760" t="str">
            <v>Supplies-Public Works Wells &amp; Pumps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 t="str">
            <v>+++</v>
          </cell>
        </row>
        <row r="1761">
          <cell r="A1761" t="str">
            <v>100.40.55.966-6280.35</v>
          </cell>
          <cell r="B1761" t="str">
            <v>100</v>
          </cell>
          <cell r="C1761" t="str">
            <v>40</v>
          </cell>
          <cell r="D1761" t="str">
            <v>55</v>
          </cell>
          <cell r="E1761" t="str">
            <v>966</v>
          </cell>
          <cell r="F1761" t="str">
            <v>6280.35</v>
          </cell>
          <cell r="G1761" t="str">
            <v>Supplies-Public Works Water Meters &amp; Boxes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 t="str">
            <v>+++</v>
          </cell>
        </row>
        <row r="1762">
          <cell r="A1762" t="str">
            <v>100.40.55.966-6280.36</v>
          </cell>
          <cell r="B1762" t="str">
            <v>100</v>
          </cell>
          <cell r="C1762" t="str">
            <v>40</v>
          </cell>
          <cell r="D1762" t="str">
            <v>55</v>
          </cell>
          <cell r="E1762" t="str">
            <v>966</v>
          </cell>
          <cell r="F1762" t="str">
            <v>6280.36</v>
          </cell>
          <cell r="G1762" t="str">
            <v>Supplies-Public Works Traffic Calming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 t="str">
            <v>+++</v>
          </cell>
        </row>
        <row r="1763">
          <cell r="A1763" t="str">
            <v>100.40.55.966-6280.38</v>
          </cell>
          <cell r="B1763" t="str">
            <v>100</v>
          </cell>
          <cell r="C1763" t="str">
            <v>40</v>
          </cell>
          <cell r="D1763" t="str">
            <v>55</v>
          </cell>
          <cell r="E1763" t="str">
            <v>966</v>
          </cell>
          <cell r="F1763" t="str">
            <v>6280.38</v>
          </cell>
          <cell r="G1763" t="str">
            <v>Supplies-Public Works Global Supplies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 t="str">
            <v>+++</v>
          </cell>
        </row>
        <row r="1764">
          <cell r="A1764" t="str">
            <v>100.40.55.966-6280.39</v>
          </cell>
          <cell r="B1764" t="str">
            <v>100</v>
          </cell>
          <cell r="C1764" t="str">
            <v>40</v>
          </cell>
          <cell r="D1764" t="str">
            <v>55</v>
          </cell>
          <cell r="E1764" t="str">
            <v>966</v>
          </cell>
          <cell r="F1764" t="str">
            <v>6280.39</v>
          </cell>
          <cell r="G1764" t="str">
            <v>Supplies-Public Works Industrial Waste Pretreatment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 t="str">
            <v>+++</v>
          </cell>
        </row>
        <row r="1765">
          <cell r="A1765" t="str">
            <v>100.40.55.966-6280.41</v>
          </cell>
          <cell r="B1765" t="str">
            <v>100</v>
          </cell>
          <cell r="C1765" t="str">
            <v>40</v>
          </cell>
          <cell r="D1765" t="str">
            <v>55</v>
          </cell>
          <cell r="E1765" t="str">
            <v>966</v>
          </cell>
          <cell r="F1765" t="str">
            <v>6280.41</v>
          </cell>
          <cell r="G1765" t="str">
            <v>Supplies-Public Works Bevarage Container Grant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 t="str">
            <v>+++</v>
          </cell>
        </row>
        <row r="1766">
          <cell r="A1766" t="str">
            <v>100.40.55.966-6280.42</v>
          </cell>
          <cell r="B1766" t="str">
            <v>100</v>
          </cell>
          <cell r="C1766" t="str">
            <v>40</v>
          </cell>
          <cell r="D1766" t="str">
            <v>55</v>
          </cell>
          <cell r="E1766" t="str">
            <v>966</v>
          </cell>
          <cell r="F1766" t="str">
            <v>6280.42</v>
          </cell>
          <cell r="G1766" t="str">
            <v>Supplies-Public Works Industrial Wastewater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 t="str">
            <v>+++</v>
          </cell>
        </row>
        <row r="1767">
          <cell r="A1767" t="str">
            <v>100.40.55.966-6300.01</v>
          </cell>
          <cell r="B1767" t="str">
            <v>100</v>
          </cell>
          <cell r="C1767" t="str">
            <v>40</v>
          </cell>
          <cell r="D1767" t="str">
            <v>55</v>
          </cell>
          <cell r="E1767" t="str">
            <v>966</v>
          </cell>
          <cell r="F1767" t="str">
            <v>6300.01</v>
          </cell>
          <cell r="G1767" t="str">
            <v>Dues &amp; Subscriptions Memberships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 t="str">
            <v>+++</v>
          </cell>
        </row>
        <row r="1768">
          <cell r="A1768" t="str">
            <v>100.40.55.966-6300.02</v>
          </cell>
          <cell r="B1768" t="str">
            <v>100</v>
          </cell>
          <cell r="C1768" t="str">
            <v>40</v>
          </cell>
          <cell r="D1768" t="str">
            <v>55</v>
          </cell>
          <cell r="E1768" t="str">
            <v>966</v>
          </cell>
          <cell r="F1768" t="str">
            <v>6300.02</v>
          </cell>
          <cell r="G1768" t="str">
            <v>Dues &amp; Subscriptions Publications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 t="str">
            <v>+++</v>
          </cell>
        </row>
        <row r="1769">
          <cell r="A1769" t="str">
            <v>100.40.55.966-6300.03</v>
          </cell>
          <cell r="B1769" t="str">
            <v>100</v>
          </cell>
          <cell r="C1769" t="str">
            <v>40</v>
          </cell>
          <cell r="D1769" t="str">
            <v>55</v>
          </cell>
          <cell r="E1769" t="str">
            <v>966</v>
          </cell>
          <cell r="F1769" t="str">
            <v>6300.03</v>
          </cell>
          <cell r="G1769" t="str">
            <v>Dues &amp; Subscriptions Certifications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 t="str">
            <v>+++</v>
          </cell>
        </row>
        <row r="1770">
          <cell r="A1770" t="str">
            <v>100.40.55.966-6350.01</v>
          </cell>
          <cell r="B1770" t="str">
            <v>100</v>
          </cell>
          <cell r="C1770" t="str">
            <v>40</v>
          </cell>
          <cell r="D1770" t="str">
            <v>55</v>
          </cell>
          <cell r="E1770" t="str">
            <v>966</v>
          </cell>
          <cell r="F1770" t="str">
            <v>6350.01</v>
          </cell>
          <cell r="G1770" t="str">
            <v>Maintenance Agreements &amp; Licenses License/Software Maintenance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 t="str">
            <v>+++</v>
          </cell>
        </row>
        <row r="1771">
          <cell r="A1771" t="str">
            <v>100.40.55.966-6350.02</v>
          </cell>
          <cell r="B1771" t="str">
            <v>100</v>
          </cell>
          <cell r="C1771" t="str">
            <v>40</v>
          </cell>
          <cell r="D1771" t="str">
            <v>55</v>
          </cell>
          <cell r="E1771" t="str">
            <v>966</v>
          </cell>
          <cell r="F1771" t="str">
            <v>6350.02</v>
          </cell>
          <cell r="G1771" t="str">
            <v>Maintenance Agreements &amp; Licenses Hardware Maintenance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 t="str">
            <v>+++</v>
          </cell>
        </row>
        <row r="1772">
          <cell r="A1772" t="str">
            <v>100.40.55.966-6350.03</v>
          </cell>
          <cell r="B1772" t="str">
            <v>100</v>
          </cell>
          <cell r="C1772" t="str">
            <v>40</v>
          </cell>
          <cell r="D1772" t="str">
            <v>55</v>
          </cell>
          <cell r="E1772" t="str">
            <v>966</v>
          </cell>
          <cell r="F1772" t="str">
            <v>6350.03</v>
          </cell>
          <cell r="G1772" t="str">
            <v>Maintenance Agreements &amp; Licenses Maintenance Agreements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 t="str">
            <v>+++</v>
          </cell>
        </row>
        <row r="1773">
          <cell r="A1773" t="str">
            <v>100.40.55.966-6350.04</v>
          </cell>
          <cell r="B1773" t="str">
            <v>100</v>
          </cell>
          <cell r="C1773" t="str">
            <v>40</v>
          </cell>
          <cell r="D1773" t="str">
            <v>55</v>
          </cell>
          <cell r="E1773" t="str">
            <v>966</v>
          </cell>
          <cell r="F1773" t="str">
            <v>6350.04</v>
          </cell>
          <cell r="G1773" t="str">
            <v>Maintenance Agreements &amp; Licenses SCADA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 t="str">
            <v>+++</v>
          </cell>
        </row>
        <row r="1774">
          <cell r="A1774" t="str">
            <v>100.40.55.966-6350.05</v>
          </cell>
          <cell r="B1774" t="str">
            <v>100</v>
          </cell>
          <cell r="C1774" t="str">
            <v>40</v>
          </cell>
          <cell r="D1774" t="str">
            <v>55</v>
          </cell>
          <cell r="E1774" t="str">
            <v>966</v>
          </cell>
          <cell r="F1774" t="str">
            <v>6350.05</v>
          </cell>
          <cell r="G1774" t="str">
            <v>Maintenance Agreements &amp; Licenses Traffic Control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 t="str">
            <v>+++</v>
          </cell>
        </row>
        <row r="1775">
          <cell r="A1775" t="str">
            <v>100.40.55.966-6350.06</v>
          </cell>
          <cell r="B1775" t="str">
            <v>100</v>
          </cell>
          <cell r="C1775" t="str">
            <v>40</v>
          </cell>
          <cell r="D1775" t="str">
            <v>55</v>
          </cell>
          <cell r="E1775" t="str">
            <v>966</v>
          </cell>
          <cell r="F1775" t="str">
            <v>6350.06</v>
          </cell>
          <cell r="G1775" t="str">
            <v>Maintenance Agreements &amp; Licenses Streetlights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 t="str">
            <v>+++</v>
          </cell>
        </row>
        <row r="1776">
          <cell r="A1776" t="str">
            <v>100.40.55.966-6375.01</v>
          </cell>
          <cell r="B1776" t="str">
            <v>100</v>
          </cell>
          <cell r="C1776" t="str">
            <v>40</v>
          </cell>
          <cell r="D1776" t="str">
            <v>55</v>
          </cell>
          <cell r="E1776" t="str">
            <v>966</v>
          </cell>
          <cell r="F1776" t="str">
            <v>6375.01</v>
          </cell>
          <cell r="G1776" t="str">
            <v>Operating Fees NPDES Permit Renewal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 t="str">
            <v>+++</v>
          </cell>
        </row>
        <row r="1777">
          <cell r="A1777" t="str">
            <v>100.40.55.966-6375.02</v>
          </cell>
          <cell r="B1777" t="str">
            <v>100</v>
          </cell>
          <cell r="C1777" t="str">
            <v>40</v>
          </cell>
          <cell r="D1777" t="str">
            <v>55</v>
          </cell>
          <cell r="E1777" t="str">
            <v>966</v>
          </cell>
          <cell r="F1777" t="str">
            <v>6375.02</v>
          </cell>
          <cell r="G1777" t="str">
            <v>Operating Fees NPDES Permit Compliance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 t="str">
            <v>+++</v>
          </cell>
        </row>
        <row r="1778">
          <cell r="A1778" t="str">
            <v>100.40.55.966-6375.03</v>
          </cell>
          <cell r="B1778" t="str">
            <v>100</v>
          </cell>
          <cell r="C1778" t="str">
            <v>40</v>
          </cell>
          <cell r="D1778" t="str">
            <v>55</v>
          </cell>
          <cell r="E1778" t="str">
            <v>966</v>
          </cell>
          <cell r="F1778" t="str">
            <v>6375.03</v>
          </cell>
          <cell r="G1778" t="str">
            <v>Operating Fees SSJID Drainage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 t="str">
            <v>+++</v>
          </cell>
        </row>
        <row r="1779">
          <cell r="A1779" t="str">
            <v>100.40.55.966-6375.04</v>
          </cell>
          <cell r="B1779" t="str">
            <v>100</v>
          </cell>
          <cell r="C1779" t="str">
            <v>40</v>
          </cell>
          <cell r="D1779" t="str">
            <v>55</v>
          </cell>
          <cell r="E1779" t="str">
            <v>966</v>
          </cell>
          <cell r="F1779" t="str">
            <v>6375.04</v>
          </cell>
          <cell r="G1779" t="str">
            <v>Operating Fees Operating Permits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 t="str">
            <v>+++</v>
          </cell>
        </row>
        <row r="1780">
          <cell r="A1780" t="str">
            <v>100.40.55.966-6375.05</v>
          </cell>
          <cell r="B1780" t="str">
            <v>100</v>
          </cell>
          <cell r="C1780" t="str">
            <v>40</v>
          </cell>
          <cell r="D1780" t="str">
            <v>55</v>
          </cell>
          <cell r="E1780" t="str">
            <v>966</v>
          </cell>
          <cell r="F1780" t="str">
            <v>6375.05</v>
          </cell>
          <cell r="G1780" t="str">
            <v>Operating Fees Annual Waste Discharger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 t="str">
            <v>+++</v>
          </cell>
        </row>
        <row r="1781">
          <cell r="A1781" t="str">
            <v>100.40.55.966-6375.07</v>
          </cell>
          <cell r="B1781" t="str">
            <v>100</v>
          </cell>
          <cell r="C1781" t="str">
            <v>40</v>
          </cell>
          <cell r="D1781" t="str">
            <v>55</v>
          </cell>
          <cell r="E1781" t="str">
            <v>966</v>
          </cell>
          <cell r="F1781" t="str">
            <v>6375.07</v>
          </cell>
          <cell r="G1781" t="str">
            <v>Operating Fees Permit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 t="str">
            <v>+++</v>
          </cell>
        </row>
        <row r="1782">
          <cell r="A1782" t="str">
            <v>100.40.55.966-6375.08</v>
          </cell>
          <cell r="B1782" t="str">
            <v>100</v>
          </cell>
          <cell r="C1782" t="str">
            <v>40</v>
          </cell>
          <cell r="D1782" t="str">
            <v>55</v>
          </cell>
          <cell r="E1782" t="str">
            <v>966</v>
          </cell>
          <cell r="F1782" t="str">
            <v>6375.08</v>
          </cell>
          <cell r="G1782" t="str">
            <v>Operating Fees Operating Permits Reg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 t="str">
            <v>+++</v>
          </cell>
        </row>
        <row r="1783">
          <cell r="A1783" t="str">
            <v>100.40.55.966-6375.09</v>
          </cell>
          <cell r="B1783" t="str">
            <v>100</v>
          </cell>
          <cell r="C1783" t="str">
            <v>40</v>
          </cell>
          <cell r="D1783" t="str">
            <v>55</v>
          </cell>
          <cell r="E1783" t="str">
            <v>966</v>
          </cell>
          <cell r="F1783" t="str">
            <v>6375.09</v>
          </cell>
          <cell r="G1783" t="str">
            <v>Operating Fees Dumping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 t="str">
            <v>+++</v>
          </cell>
        </row>
        <row r="1784">
          <cell r="A1784" t="str">
            <v>100.40.55.966-6375.10</v>
          </cell>
          <cell r="B1784" t="str">
            <v>100</v>
          </cell>
          <cell r="C1784" t="str">
            <v>40</v>
          </cell>
          <cell r="D1784" t="str">
            <v>55</v>
          </cell>
          <cell r="E1784" t="str">
            <v>966</v>
          </cell>
          <cell r="F1784" t="str">
            <v>6375.10</v>
          </cell>
          <cell r="G1784" t="str">
            <v>Operating Fees Sludge Disposal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 t="str">
            <v>+++</v>
          </cell>
        </row>
        <row r="1785">
          <cell r="A1785" t="str">
            <v>100.40.55.966-6375.11</v>
          </cell>
          <cell r="B1785" t="str">
            <v>100</v>
          </cell>
          <cell r="C1785" t="str">
            <v>40</v>
          </cell>
          <cell r="D1785" t="str">
            <v>55</v>
          </cell>
          <cell r="E1785" t="str">
            <v>966</v>
          </cell>
          <cell r="F1785" t="str">
            <v>6375.11</v>
          </cell>
          <cell r="G1785" t="str">
            <v>Operating Fees Compost Tipping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 t="str">
            <v>+++</v>
          </cell>
        </row>
        <row r="1786">
          <cell r="A1786" t="str">
            <v>100.40.55.966-6375.12</v>
          </cell>
          <cell r="B1786" t="str">
            <v>100</v>
          </cell>
          <cell r="C1786" t="str">
            <v>40</v>
          </cell>
          <cell r="D1786" t="str">
            <v>55</v>
          </cell>
          <cell r="E1786" t="str">
            <v>966</v>
          </cell>
          <cell r="F1786" t="str">
            <v>6375.12</v>
          </cell>
          <cell r="G1786" t="str">
            <v>Operating Fees Curbside Recycling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 t="str">
            <v>+++</v>
          </cell>
        </row>
        <row r="1787">
          <cell r="A1787" t="str">
            <v>100.40.55.966-6375.15</v>
          </cell>
          <cell r="B1787" t="str">
            <v>100</v>
          </cell>
          <cell r="C1787" t="str">
            <v>40</v>
          </cell>
          <cell r="D1787" t="str">
            <v>55</v>
          </cell>
          <cell r="E1787" t="str">
            <v>966</v>
          </cell>
          <cell r="F1787" t="str">
            <v>6375.15</v>
          </cell>
          <cell r="G1787" t="str">
            <v>Operating Fees Concrete/Asphalt Tipping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 t="str">
            <v>+++</v>
          </cell>
        </row>
        <row r="1788">
          <cell r="A1788" t="str">
            <v>100.40.55.966-6375.16</v>
          </cell>
          <cell r="B1788" t="str">
            <v>100</v>
          </cell>
          <cell r="C1788" t="str">
            <v>40</v>
          </cell>
          <cell r="D1788" t="str">
            <v>55</v>
          </cell>
          <cell r="E1788" t="str">
            <v>966</v>
          </cell>
          <cell r="F1788" t="str">
            <v>6375.16</v>
          </cell>
          <cell r="G1788" t="str">
            <v>Operating Fees Universal Waste Recycling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 t="str">
            <v>+++</v>
          </cell>
        </row>
        <row r="1789">
          <cell r="A1789" t="str">
            <v>100.40.55.966-6375.18</v>
          </cell>
          <cell r="B1789" t="str">
            <v>100</v>
          </cell>
          <cell r="C1789" t="str">
            <v>40</v>
          </cell>
          <cell r="D1789" t="str">
            <v>55</v>
          </cell>
          <cell r="E1789" t="str">
            <v>966</v>
          </cell>
          <cell r="F1789" t="str">
            <v>6375.18</v>
          </cell>
          <cell r="G1789" t="str">
            <v>Operating Fees Used Oil Recycling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 t="str">
            <v>+++</v>
          </cell>
        </row>
        <row r="1790">
          <cell r="A1790" t="str">
            <v>100.40.55.966-6375.19</v>
          </cell>
          <cell r="B1790" t="str">
            <v>100</v>
          </cell>
          <cell r="C1790" t="str">
            <v>40</v>
          </cell>
          <cell r="D1790" t="str">
            <v>55</v>
          </cell>
          <cell r="E1790" t="str">
            <v>966</v>
          </cell>
          <cell r="F1790" t="str">
            <v>6375.19</v>
          </cell>
          <cell r="G1790" t="str">
            <v>Operating Fees Highway Signal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 t="str">
            <v>+++</v>
          </cell>
        </row>
        <row r="1791">
          <cell r="A1791" t="str">
            <v>100.40.55.966-6375.20</v>
          </cell>
          <cell r="B1791" t="str">
            <v>100</v>
          </cell>
          <cell r="C1791" t="str">
            <v>40</v>
          </cell>
          <cell r="D1791" t="str">
            <v>55</v>
          </cell>
          <cell r="E1791" t="str">
            <v>966</v>
          </cell>
          <cell r="F1791" t="str">
            <v>6375.20</v>
          </cell>
          <cell r="G1791" t="str">
            <v>Operating Fees Fines and Penalties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 t="str">
            <v>+++</v>
          </cell>
        </row>
        <row r="1792">
          <cell r="A1792" t="str">
            <v>100.40.55.966-6400.01</v>
          </cell>
          <cell r="B1792" t="str">
            <v>100</v>
          </cell>
          <cell r="C1792" t="str">
            <v>40</v>
          </cell>
          <cell r="D1792" t="str">
            <v>55</v>
          </cell>
          <cell r="E1792" t="str">
            <v>966</v>
          </cell>
          <cell r="F1792" t="str">
            <v>6400.01</v>
          </cell>
          <cell r="G1792" t="str">
            <v>Repairs &amp; Maintenance Building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 t="str">
            <v>+++</v>
          </cell>
        </row>
        <row r="1793">
          <cell r="A1793" t="str">
            <v>100.40.55.966-6400.02</v>
          </cell>
          <cell r="B1793" t="str">
            <v>100</v>
          </cell>
          <cell r="C1793" t="str">
            <v>40</v>
          </cell>
          <cell r="D1793" t="str">
            <v>55</v>
          </cell>
          <cell r="E1793" t="str">
            <v>966</v>
          </cell>
          <cell r="F1793" t="str">
            <v>6400.02</v>
          </cell>
          <cell r="G1793" t="str">
            <v>Repairs &amp; Maintenance Minor Equipment/Other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 t="str">
            <v>+++</v>
          </cell>
        </row>
        <row r="1794">
          <cell r="A1794" t="str">
            <v>100.40.55.966-6400.03</v>
          </cell>
          <cell r="B1794" t="str">
            <v>100</v>
          </cell>
          <cell r="C1794" t="str">
            <v>40</v>
          </cell>
          <cell r="D1794" t="str">
            <v>55</v>
          </cell>
          <cell r="E1794" t="str">
            <v>966</v>
          </cell>
          <cell r="F1794" t="str">
            <v>6400.03</v>
          </cell>
          <cell r="G1794" t="str">
            <v>Repairs &amp; Maintenance Major Repair &amp; Contingency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 t="str">
            <v>+++</v>
          </cell>
        </row>
        <row r="1795">
          <cell r="A1795" t="str">
            <v>100.40.55.966-6400.04</v>
          </cell>
          <cell r="B1795" t="str">
            <v>100</v>
          </cell>
          <cell r="C1795" t="str">
            <v>40</v>
          </cell>
          <cell r="D1795" t="str">
            <v>55</v>
          </cell>
          <cell r="E1795" t="str">
            <v>966</v>
          </cell>
          <cell r="F1795" t="str">
            <v>6400.04</v>
          </cell>
          <cell r="G1795" t="str">
            <v>Repairs &amp; Maintenance Equipment Rental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 t="str">
            <v>+++</v>
          </cell>
        </row>
        <row r="1796">
          <cell r="A1796" t="str">
            <v>100.40.55.966-6400.05</v>
          </cell>
          <cell r="B1796" t="str">
            <v>100</v>
          </cell>
          <cell r="C1796" t="str">
            <v>40</v>
          </cell>
          <cell r="D1796" t="str">
            <v>55</v>
          </cell>
          <cell r="E1796" t="str">
            <v>966</v>
          </cell>
          <cell r="F1796" t="str">
            <v>6400.05</v>
          </cell>
          <cell r="G1796" t="str">
            <v>Repairs &amp; Maintenance Vehicle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 t="str">
            <v>+++</v>
          </cell>
        </row>
        <row r="1797">
          <cell r="A1797" t="str">
            <v>100.40.55.966-6400.07</v>
          </cell>
          <cell r="B1797" t="str">
            <v>100</v>
          </cell>
          <cell r="C1797" t="str">
            <v>40</v>
          </cell>
          <cell r="D1797" t="str">
            <v>55</v>
          </cell>
          <cell r="E1797" t="str">
            <v>966</v>
          </cell>
          <cell r="F1797" t="str">
            <v>6400.07</v>
          </cell>
          <cell r="G1797" t="str">
            <v>Repairs &amp; Maintenance Radio Communication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 t="str">
            <v>+++</v>
          </cell>
        </row>
        <row r="1798">
          <cell r="A1798" t="str">
            <v>100.40.55.966-6400.09</v>
          </cell>
          <cell r="B1798" t="str">
            <v>100</v>
          </cell>
          <cell r="C1798" t="str">
            <v>40</v>
          </cell>
          <cell r="D1798" t="str">
            <v>55</v>
          </cell>
          <cell r="E1798" t="str">
            <v>966</v>
          </cell>
          <cell r="F1798" t="str">
            <v>6400.09</v>
          </cell>
          <cell r="G1798" t="str">
            <v>Repairs &amp; Maintenance Well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 t="str">
            <v>+++</v>
          </cell>
        </row>
        <row r="1799">
          <cell r="A1799" t="str">
            <v>100.40.55.966-6400.10</v>
          </cell>
          <cell r="B1799" t="str">
            <v>100</v>
          </cell>
          <cell r="C1799" t="str">
            <v>40</v>
          </cell>
          <cell r="D1799" t="str">
            <v>55</v>
          </cell>
          <cell r="E1799" t="str">
            <v>966</v>
          </cell>
          <cell r="F1799" t="str">
            <v>6400.10</v>
          </cell>
          <cell r="G1799" t="str">
            <v>Repairs &amp; Maintenance Pavement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 t="str">
            <v>+++</v>
          </cell>
        </row>
        <row r="1800">
          <cell r="A1800" t="str">
            <v>100.40.55.966-6400.12</v>
          </cell>
          <cell r="B1800" t="str">
            <v>100</v>
          </cell>
          <cell r="C1800" t="str">
            <v>40</v>
          </cell>
          <cell r="D1800" t="str">
            <v>55</v>
          </cell>
          <cell r="E1800" t="str">
            <v>966</v>
          </cell>
          <cell r="F1800" t="str">
            <v>6400.12</v>
          </cell>
          <cell r="G1800" t="str">
            <v>Repairs &amp; Maintenance Pump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 t="str">
            <v>+++</v>
          </cell>
        </row>
        <row r="1801">
          <cell r="A1801" t="str">
            <v>100.40.55.966-6400.13</v>
          </cell>
          <cell r="B1801" t="str">
            <v>100</v>
          </cell>
          <cell r="C1801" t="str">
            <v>40</v>
          </cell>
          <cell r="D1801" t="str">
            <v>55</v>
          </cell>
          <cell r="E1801" t="str">
            <v>966</v>
          </cell>
          <cell r="F1801" t="str">
            <v>6400.13</v>
          </cell>
          <cell r="G1801" t="str">
            <v>Repairs &amp; Maintenance Storm Drain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 t="str">
            <v>+++</v>
          </cell>
        </row>
        <row r="1802">
          <cell r="A1802" t="str">
            <v>100.40.55.966-6400.19</v>
          </cell>
          <cell r="B1802" t="str">
            <v>100</v>
          </cell>
          <cell r="C1802" t="str">
            <v>40</v>
          </cell>
          <cell r="D1802" t="str">
            <v>55</v>
          </cell>
          <cell r="E1802" t="str">
            <v>966</v>
          </cell>
          <cell r="F1802" t="str">
            <v>6400.19</v>
          </cell>
          <cell r="G1802" t="str">
            <v>Repairs &amp; Maintenance Testing/Certifications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 t="str">
            <v>+++</v>
          </cell>
        </row>
        <row r="1803">
          <cell r="A1803" t="str">
            <v>100.40.55.966-6400.20</v>
          </cell>
          <cell r="B1803" t="str">
            <v>100</v>
          </cell>
          <cell r="C1803" t="str">
            <v>40</v>
          </cell>
          <cell r="D1803" t="str">
            <v>55</v>
          </cell>
          <cell r="E1803" t="str">
            <v>966</v>
          </cell>
          <cell r="F1803" t="str">
            <v>6400.20</v>
          </cell>
          <cell r="G1803" t="str">
            <v>Repairs &amp; Maintenance Property Maintenance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 t="str">
            <v>+++</v>
          </cell>
        </row>
        <row r="1804">
          <cell r="A1804" t="str">
            <v>100.40.55.966-6400.21</v>
          </cell>
          <cell r="B1804" t="str">
            <v>100</v>
          </cell>
          <cell r="C1804" t="str">
            <v>40</v>
          </cell>
          <cell r="D1804" t="str">
            <v>55</v>
          </cell>
          <cell r="E1804" t="str">
            <v>966</v>
          </cell>
          <cell r="F1804" t="str">
            <v>6400.21</v>
          </cell>
          <cell r="G1804" t="str">
            <v>Repairs &amp; Maintenance Soundwall/Barriers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 t="str">
            <v>+++</v>
          </cell>
        </row>
        <row r="1805">
          <cell r="A1805" t="str">
            <v>100.40.55.966-6400.22</v>
          </cell>
          <cell r="B1805" t="str">
            <v>100</v>
          </cell>
          <cell r="C1805" t="str">
            <v>40</v>
          </cell>
          <cell r="D1805" t="str">
            <v>55</v>
          </cell>
          <cell r="E1805" t="str">
            <v>966</v>
          </cell>
          <cell r="F1805" t="str">
            <v>6400.22</v>
          </cell>
          <cell r="G1805" t="str">
            <v>Repairs &amp; Maintenance Curb Gutter Sidewalk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 t="str">
            <v>+++</v>
          </cell>
        </row>
        <row r="1806">
          <cell r="A1806" t="str">
            <v>100.40.55.966-6400.23</v>
          </cell>
          <cell r="B1806" t="str">
            <v>100</v>
          </cell>
          <cell r="C1806" t="str">
            <v>40</v>
          </cell>
          <cell r="D1806" t="str">
            <v>55</v>
          </cell>
          <cell r="E1806" t="str">
            <v>966</v>
          </cell>
          <cell r="F1806" t="str">
            <v>6400.23</v>
          </cell>
          <cell r="G1806" t="str">
            <v>Repairs &amp; Maintenance Bin Repair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 t="str">
            <v>+++</v>
          </cell>
        </row>
        <row r="1807">
          <cell r="A1807" t="str">
            <v>100.40.55.966-6410.02</v>
          </cell>
          <cell r="B1807" t="str">
            <v>100</v>
          </cell>
          <cell r="C1807" t="str">
            <v>40</v>
          </cell>
          <cell r="D1807" t="str">
            <v>55</v>
          </cell>
          <cell r="E1807" t="str">
            <v>966</v>
          </cell>
          <cell r="F1807" t="str">
            <v>6410.02</v>
          </cell>
          <cell r="G1807" t="str">
            <v>Repairs &amp; Maintenance-Transportation Slurry/Overlay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 t="str">
            <v>+++</v>
          </cell>
        </row>
        <row r="1808">
          <cell r="A1808" t="str">
            <v>100.40.55.966-6500.04</v>
          </cell>
          <cell r="B1808" t="str">
            <v>100</v>
          </cell>
          <cell r="C1808" t="str">
            <v>40</v>
          </cell>
          <cell r="D1808" t="str">
            <v>55</v>
          </cell>
          <cell r="E1808" t="str">
            <v>966</v>
          </cell>
          <cell r="F1808" t="str">
            <v>6500.04</v>
          </cell>
          <cell r="G1808" t="str">
            <v>Claims &amp; Insurance Insurance Premiums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 t="str">
            <v>+++</v>
          </cell>
        </row>
        <row r="1809">
          <cell r="A1809" t="str">
            <v>100.40.55.966-6600.01</v>
          </cell>
          <cell r="B1809" t="str">
            <v>100</v>
          </cell>
          <cell r="C1809" t="str">
            <v>40</v>
          </cell>
          <cell r="D1809" t="str">
            <v>55</v>
          </cell>
          <cell r="E1809" t="str">
            <v>966</v>
          </cell>
          <cell r="F1809" t="str">
            <v>6600.01</v>
          </cell>
          <cell r="G1809" t="str">
            <v>Administrative Expenses Meetings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 t="str">
            <v>+++</v>
          </cell>
        </row>
        <row r="1810">
          <cell r="A1810" t="str">
            <v>100.40.55.966-6600.03</v>
          </cell>
          <cell r="B1810" t="str">
            <v>100</v>
          </cell>
          <cell r="C1810" t="str">
            <v>40</v>
          </cell>
          <cell r="D1810" t="str">
            <v>55</v>
          </cell>
          <cell r="E1810" t="str">
            <v>966</v>
          </cell>
          <cell r="F1810" t="str">
            <v>6600.03</v>
          </cell>
          <cell r="G1810" t="str">
            <v>Administrative Expenses Mileage Reimbursement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 t="str">
            <v>+++</v>
          </cell>
        </row>
        <row r="1811">
          <cell r="A1811" t="str">
            <v>100.40.55.966-6600.04</v>
          </cell>
          <cell r="B1811" t="str">
            <v>100</v>
          </cell>
          <cell r="C1811" t="str">
            <v>40</v>
          </cell>
          <cell r="D1811" t="str">
            <v>55</v>
          </cell>
          <cell r="E1811" t="str">
            <v>966</v>
          </cell>
          <cell r="F1811" t="str">
            <v>6600.04</v>
          </cell>
          <cell r="G1811" t="str">
            <v>Administrative Expenses Training/Conferences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 t="str">
            <v>+++</v>
          </cell>
        </row>
        <row r="1812">
          <cell r="A1812" t="str">
            <v>100.40.55.966-6600.05</v>
          </cell>
          <cell r="B1812" t="str">
            <v>100</v>
          </cell>
          <cell r="C1812" t="str">
            <v>40</v>
          </cell>
          <cell r="D1812" t="str">
            <v>55</v>
          </cell>
          <cell r="E1812" t="str">
            <v>966</v>
          </cell>
          <cell r="F1812" t="str">
            <v>6600.05</v>
          </cell>
          <cell r="G1812" t="str">
            <v>Administrative Expenses Public/Legal Advertisement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 t="str">
            <v>+++</v>
          </cell>
        </row>
        <row r="1813">
          <cell r="A1813" t="str">
            <v>100.40.55.966-6600.06</v>
          </cell>
          <cell r="B1813" t="str">
            <v>100</v>
          </cell>
          <cell r="C1813" t="str">
            <v>40</v>
          </cell>
          <cell r="D1813" t="str">
            <v>55</v>
          </cell>
          <cell r="E1813" t="str">
            <v>966</v>
          </cell>
          <cell r="F1813" t="str">
            <v>6600.06</v>
          </cell>
          <cell r="G1813" t="str">
            <v>Administrative Expenses Property/Building Rental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 t="str">
            <v>+++</v>
          </cell>
        </row>
        <row r="1814">
          <cell r="A1814" t="str">
            <v>100.40.55.966-6600.07</v>
          </cell>
          <cell r="B1814" t="str">
            <v>100</v>
          </cell>
          <cell r="C1814" t="str">
            <v>40</v>
          </cell>
          <cell r="D1814" t="str">
            <v>55</v>
          </cell>
          <cell r="E1814" t="str">
            <v>966</v>
          </cell>
          <cell r="F1814" t="str">
            <v>6600.07</v>
          </cell>
          <cell r="G1814" t="str">
            <v>Administrative Expenses Employee Recruitment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 t="str">
            <v>+++</v>
          </cell>
        </row>
        <row r="1815">
          <cell r="A1815" t="str">
            <v>100.40.55.966-6600.16</v>
          </cell>
          <cell r="B1815" t="str">
            <v>100</v>
          </cell>
          <cell r="C1815" t="str">
            <v>40</v>
          </cell>
          <cell r="D1815" t="str">
            <v>55</v>
          </cell>
          <cell r="E1815" t="str">
            <v>966</v>
          </cell>
          <cell r="F1815" t="str">
            <v>6600.16</v>
          </cell>
          <cell r="G1815" t="str">
            <v>Administrative Expenses Property Tax Assessments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 t="str">
            <v>+++</v>
          </cell>
        </row>
        <row r="1816">
          <cell r="A1816" t="str">
            <v>100.40.55.966-6600.23</v>
          </cell>
          <cell r="B1816" t="str">
            <v>100</v>
          </cell>
          <cell r="C1816" t="str">
            <v>40</v>
          </cell>
          <cell r="D1816" t="str">
            <v>55</v>
          </cell>
          <cell r="E1816" t="str">
            <v>966</v>
          </cell>
          <cell r="F1816" t="str">
            <v>6600.23</v>
          </cell>
          <cell r="G1816" t="str">
            <v>Administrative Expenses Public Education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 t="str">
            <v>+++</v>
          </cell>
        </row>
        <row r="1817">
          <cell r="A1817" t="str">
            <v>100.40.55.966-6600.25</v>
          </cell>
          <cell r="B1817" t="str">
            <v>100</v>
          </cell>
          <cell r="C1817" t="str">
            <v>40</v>
          </cell>
          <cell r="D1817" t="str">
            <v>55</v>
          </cell>
          <cell r="E1817" t="str">
            <v>966</v>
          </cell>
          <cell r="F1817" t="str">
            <v>6600.25</v>
          </cell>
          <cell r="G1817" t="str">
            <v>Administrative Expenses Support Services-Indirect Labor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 t="str">
            <v>+++</v>
          </cell>
        </row>
        <row r="1818">
          <cell r="A1818" t="str">
            <v>100.40.55.966-6600.26</v>
          </cell>
          <cell r="B1818" t="str">
            <v>100</v>
          </cell>
          <cell r="C1818" t="str">
            <v>40</v>
          </cell>
          <cell r="D1818" t="str">
            <v>55</v>
          </cell>
          <cell r="E1818" t="str">
            <v>966</v>
          </cell>
          <cell r="F1818" t="str">
            <v>6600.26</v>
          </cell>
          <cell r="G1818" t="str">
            <v>Administrative Expenses Support Services-IT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 t="str">
            <v>+++</v>
          </cell>
        </row>
        <row r="1819">
          <cell r="A1819" t="str">
            <v>100.40.55.966-6600.32</v>
          </cell>
          <cell r="B1819" t="str">
            <v>100</v>
          </cell>
          <cell r="C1819" t="str">
            <v>40</v>
          </cell>
          <cell r="D1819" t="str">
            <v>55</v>
          </cell>
          <cell r="E1819" t="str">
            <v>966</v>
          </cell>
          <cell r="F1819" t="str">
            <v>6600.32</v>
          </cell>
          <cell r="G1819" t="str">
            <v>Administrative Expenses Vehicle Fund Contribution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 t="str">
            <v>+++</v>
          </cell>
        </row>
        <row r="1820">
          <cell r="A1820" t="str">
            <v>100.40.55.966-6600.36</v>
          </cell>
          <cell r="B1820" t="str">
            <v>100</v>
          </cell>
          <cell r="C1820" t="str">
            <v>40</v>
          </cell>
          <cell r="D1820" t="str">
            <v>55</v>
          </cell>
          <cell r="E1820" t="str">
            <v>966</v>
          </cell>
          <cell r="F1820" t="str">
            <v>6600.36</v>
          </cell>
          <cell r="G1820" t="str">
            <v>Administrative Expenses IT Fund Contribution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 t="str">
            <v>+++</v>
          </cell>
        </row>
        <row r="1821">
          <cell r="A1821" t="str">
            <v>100.40.55.966-6600.41</v>
          </cell>
          <cell r="B1821" t="str">
            <v>100</v>
          </cell>
          <cell r="C1821" t="str">
            <v>40</v>
          </cell>
          <cell r="D1821" t="str">
            <v>55</v>
          </cell>
          <cell r="E1821" t="str">
            <v>966</v>
          </cell>
          <cell r="F1821" t="str">
            <v>6600.41</v>
          </cell>
          <cell r="G1821" t="str">
            <v>Administrative Expenses Community Clean-up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 t="str">
            <v>+++</v>
          </cell>
        </row>
        <row r="1822">
          <cell r="A1822" t="str">
            <v>100.40.55.966-7000.02</v>
          </cell>
          <cell r="B1822" t="str">
            <v>100</v>
          </cell>
          <cell r="C1822" t="str">
            <v>40</v>
          </cell>
          <cell r="D1822" t="str">
            <v>55</v>
          </cell>
          <cell r="E1822" t="str">
            <v>966</v>
          </cell>
          <cell r="F1822" t="str">
            <v>7000.02</v>
          </cell>
          <cell r="G1822" t="str">
            <v>Capital Outlay Vehicles-Major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 t="str">
            <v>+++</v>
          </cell>
        </row>
        <row r="1823">
          <cell r="A1823" t="str">
            <v>100.40.55.966-7000.03</v>
          </cell>
          <cell r="B1823" t="str">
            <v>100</v>
          </cell>
          <cell r="C1823" t="str">
            <v>40</v>
          </cell>
          <cell r="D1823" t="str">
            <v>55</v>
          </cell>
          <cell r="E1823" t="str">
            <v>966</v>
          </cell>
          <cell r="F1823" t="str">
            <v>7000.03</v>
          </cell>
          <cell r="G1823" t="str">
            <v>Capital Outlay Operations Equip-Minor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 t="str">
            <v>+++</v>
          </cell>
        </row>
        <row r="1824">
          <cell r="A1824" t="str">
            <v>100.40.55.966-7000.99</v>
          </cell>
          <cell r="B1824" t="str">
            <v>100</v>
          </cell>
          <cell r="C1824" t="str">
            <v>40</v>
          </cell>
          <cell r="D1824" t="str">
            <v>55</v>
          </cell>
          <cell r="E1824" t="str">
            <v>966</v>
          </cell>
          <cell r="F1824" t="str">
            <v>7000.99</v>
          </cell>
          <cell r="G1824" t="str">
            <v>Capital Outlay General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 t="str">
            <v>+++</v>
          </cell>
        </row>
        <row r="1825">
          <cell r="A1825" t="str">
            <v>100.40.60.001-5000.01</v>
          </cell>
          <cell r="B1825" t="str">
            <v>100</v>
          </cell>
          <cell r="C1825" t="str">
            <v>40</v>
          </cell>
          <cell r="D1825" t="str">
            <v>60</v>
          </cell>
          <cell r="E1825" t="str">
            <v>001</v>
          </cell>
          <cell r="F1825" t="str">
            <v>5000.01</v>
          </cell>
          <cell r="G1825" t="str">
            <v>Salaries Regular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 t="str">
            <v>+++</v>
          </cell>
        </row>
        <row r="1826">
          <cell r="A1826" t="str">
            <v>100.40.60.001-5000.02</v>
          </cell>
          <cell r="B1826" t="str">
            <v>100</v>
          </cell>
          <cell r="C1826" t="str">
            <v>40</v>
          </cell>
          <cell r="D1826" t="str">
            <v>60</v>
          </cell>
          <cell r="E1826" t="str">
            <v>001</v>
          </cell>
          <cell r="F1826" t="str">
            <v>5000.02</v>
          </cell>
          <cell r="G1826" t="str">
            <v>Salaries Part Time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 t="str">
            <v>+++</v>
          </cell>
        </row>
        <row r="1827">
          <cell r="A1827" t="str">
            <v>100.40.60.001-5000.03</v>
          </cell>
          <cell r="B1827" t="str">
            <v>100</v>
          </cell>
          <cell r="C1827" t="str">
            <v>40</v>
          </cell>
          <cell r="D1827" t="str">
            <v>60</v>
          </cell>
          <cell r="E1827" t="str">
            <v>001</v>
          </cell>
          <cell r="F1827" t="str">
            <v>5000.03</v>
          </cell>
          <cell r="G1827" t="str">
            <v>Salaries Overtime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 t="str">
            <v>+++</v>
          </cell>
        </row>
        <row r="1828">
          <cell r="A1828" t="str">
            <v>100.40.60.001-5000.04</v>
          </cell>
          <cell r="B1828" t="str">
            <v>100</v>
          </cell>
          <cell r="C1828" t="str">
            <v>40</v>
          </cell>
          <cell r="D1828" t="str">
            <v>60</v>
          </cell>
          <cell r="E1828" t="str">
            <v>001</v>
          </cell>
          <cell r="F1828" t="str">
            <v>5000.04</v>
          </cell>
          <cell r="G1828" t="str">
            <v>Salaries Holiday Pay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  <cell r="M1828">
            <v>0</v>
          </cell>
          <cell r="N1828">
            <v>0</v>
          </cell>
          <cell r="O1828" t="str">
            <v>+++</v>
          </cell>
        </row>
        <row r="1829">
          <cell r="A1829" t="str">
            <v>100.40.60.001-5000.06</v>
          </cell>
          <cell r="B1829" t="str">
            <v>100</v>
          </cell>
          <cell r="C1829" t="str">
            <v>40</v>
          </cell>
          <cell r="D1829" t="str">
            <v>60</v>
          </cell>
          <cell r="E1829" t="str">
            <v>001</v>
          </cell>
          <cell r="F1829" t="str">
            <v>5000.06</v>
          </cell>
          <cell r="G1829" t="str">
            <v>Salaries Out of Class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  <cell r="O1829" t="str">
            <v>+++</v>
          </cell>
        </row>
        <row r="1830">
          <cell r="A1830" t="str">
            <v>100.40.60.001-5000.07</v>
          </cell>
          <cell r="B1830" t="str">
            <v>100</v>
          </cell>
          <cell r="C1830" t="str">
            <v>40</v>
          </cell>
          <cell r="D1830" t="str">
            <v>60</v>
          </cell>
          <cell r="E1830" t="str">
            <v>001</v>
          </cell>
          <cell r="F1830" t="str">
            <v>5000.07</v>
          </cell>
          <cell r="G1830" t="str">
            <v>Salaries Admin Leave Pay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  <cell r="M1830">
            <v>0</v>
          </cell>
          <cell r="N1830">
            <v>0</v>
          </cell>
          <cell r="O1830" t="str">
            <v>+++</v>
          </cell>
        </row>
        <row r="1831">
          <cell r="A1831" t="str">
            <v>100.40.60.001-5000.08</v>
          </cell>
          <cell r="B1831" t="str">
            <v>100</v>
          </cell>
          <cell r="C1831" t="str">
            <v>40</v>
          </cell>
          <cell r="D1831" t="str">
            <v>60</v>
          </cell>
          <cell r="E1831" t="str">
            <v>001</v>
          </cell>
          <cell r="F1831" t="str">
            <v>5000.08</v>
          </cell>
          <cell r="G1831" t="str">
            <v>Salaries Longevity Pay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>
            <v>0</v>
          </cell>
          <cell r="O1831" t="str">
            <v>+++</v>
          </cell>
        </row>
        <row r="1832">
          <cell r="A1832" t="str">
            <v>100.40.60.001-5000.10</v>
          </cell>
          <cell r="B1832" t="str">
            <v>100</v>
          </cell>
          <cell r="C1832" t="str">
            <v>40</v>
          </cell>
          <cell r="D1832" t="str">
            <v>60</v>
          </cell>
          <cell r="E1832" t="str">
            <v>001</v>
          </cell>
          <cell r="F1832" t="str">
            <v>5000.10</v>
          </cell>
          <cell r="G1832" t="str">
            <v>Salaries Furloughs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 t="str">
            <v>+++</v>
          </cell>
        </row>
        <row r="1833">
          <cell r="A1833" t="str">
            <v>100.40.60.001-5000.11</v>
          </cell>
          <cell r="B1833" t="str">
            <v>100</v>
          </cell>
          <cell r="C1833" t="str">
            <v>40</v>
          </cell>
          <cell r="D1833" t="str">
            <v>60</v>
          </cell>
          <cell r="E1833" t="str">
            <v>001</v>
          </cell>
          <cell r="F1833" t="str">
            <v>5000.11</v>
          </cell>
          <cell r="G1833" t="str">
            <v>Salaries Worker's Comp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 t="str">
            <v>+++</v>
          </cell>
        </row>
        <row r="1834">
          <cell r="A1834" t="str">
            <v>100.40.60.001-5000.12</v>
          </cell>
          <cell r="B1834" t="str">
            <v>100</v>
          </cell>
          <cell r="C1834" t="str">
            <v>40</v>
          </cell>
          <cell r="D1834" t="str">
            <v>60</v>
          </cell>
          <cell r="E1834" t="str">
            <v>001</v>
          </cell>
          <cell r="F1834" t="str">
            <v>5000.12</v>
          </cell>
          <cell r="G1834" t="str">
            <v>Salaries Compensated Absences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 t="str">
            <v>+++</v>
          </cell>
        </row>
        <row r="1835">
          <cell r="A1835" t="str">
            <v>100.40.60.001-5100.00</v>
          </cell>
          <cell r="B1835" t="str">
            <v>100</v>
          </cell>
          <cell r="C1835" t="str">
            <v>40</v>
          </cell>
          <cell r="D1835" t="str">
            <v>60</v>
          </cell>
          <cell r="E1835" t="str">
            <v>001</v>
          </cell>
          <cell r="F1835" t="str">
            <v>5100.00</v>
          </cell>
          <cell r="G1835" t="str">
            <v>Benefits PERS Pool Liability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 t="str">
            <v>+++</v>
          </cell>
        </row>
        <row r="1836">
          <cell r="A1836" t="str">
            <v>100.40.60.001-5100.01</v>
          </cell>
          <cell r="B1836" t="str">
            <v>100</v>
          </cell>
          <cell r="C1836" t="str">
            <v>40</v>
          </cell>
          <cell r="D1836" t="str">
            <v>60</v>
          </cell>
          <cell r="E1836" t="str">
            <v>001</v>
          </cell>
          <cell r="F1836" t="str">
            <v>5100.01</v>
          </cell>
          <cell r="G1836" t="str">
            <v>Benefits Retirement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  <cell r="M1836">
            <v>0</v>
          </cell>
          <cell r="N1836">
            <v>0</v>
          </cell>
          <cell r="O1836" t="str">
            <v>+++</v>
          </cell>
        </row>
        <row r="1837">
          <cell r="A1837" t="str">
            <v>100.40.60.001-5100.02</v>
          </cell>
          <cell r="B1837" t="str">
            <v>100</v>
          </cell>
          <cell r="C1837" t="str">
            <v>40</v>
          </cell>
          <cell r="D1837" t="str">
            <v>60</v>
          </cell>
          <cell r="E1837" t="str">
            <v>001</v>
          </cell>
          <cell r="F1837" t="str">
            <v>5100.02</v>
          </cell>
          <cell r="G1837" t="str">
            <v>Benefits Health Insurance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>
            <v>0</v>
          </cell>
          <cell r="O1837" t="str">
            <v>+++</v>
          </cell>
        </row>
        <row r="1838">
          <cell r="A1838" t="str">
            <v>100.40.60.001-5100.03</v>
          </cell>
          <cell r="B1838" t="str">
            <v>100</v>
          </cell>
          <cell r="C1838" t="str">
            <v>40</v>
          </cell>
          <cell r="D1838" t="str">
            <v>60</v>
          </cell>
          <cell r="E1838" t="str">
            <v>001</v>
          </cell>
          <cell r="F1838" t="str">
            <v>5100.03</v>
          </cell>
          <cell r="G1838" t="str">
            <v>Benefits Dental Insurance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  <cell r="O1838" t="str">
            <v>+++</v>
          </cell>
        </row>
        <row r="1839">
          <cell r="A1839" t="str">
            <v>100.40.60.001-5100.04</v>
          </cell>
          <cell r="B1839" t="str">
            <v>100</v>
          </cell>
          <cell r="C1839" t="str">
            <v>40</v>
          </cell>
          <cell r="D1839" t="str">
            <v>60</v>
          </cell>
          <cell r="E1839" t="str">
            <v>001</v>
          </cell>
          <cell r="F1839" t="str">
            <v>5100.04</v>
          </cell>
          <cell r="G1839" t="str">
            <v>Benefits Vision Insurance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  <cell r="O1839" t="str">
            <v>+++</v>
          </cell>
        </row>
        <row r="1840">
          <cell r="A1840" t="str">
            <v>100.40.60.001-5100.05</v>
          </cell>
          <cell r="B1840" t="str">
            <v>100</v>
          </cell>
          <cell r="C1840" t="str">
            <v>40</v>
          </cell>
          <cell r="D1840" t="str">
            <v>60</v>
          </cell>
          <cell r="E1840" t="str">
            <v>001</v>
          </cell>
          <cell r="F1840" t="str">
            <v>5100.05</v>
          </cell>
          <cell r="G1840" t="str">
            <v>Benefits Life Insurance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 t="str">
            <v>+++</v>
          </cell>
        </row>
        <row r="1841">
          <cell r="A1841" t="str">
            <v>100.40.60.001-5100.06</v>
          </cell>
          <cell r="B1841" t="str">
            <v>100</v>
          </cell>
          <cell r="C1841" t="str">
            <v>40</v>
          </cell>
          <cell r="D1841" t="str">
            <v>60</v>
          </cell>
          <cell r="E1841" t="str">
            <v>001</v>
          </cell>
          <cell r="F1841" t="str">
            <v>5100.06</v>
          </cell>
          <cell r="G1841" t="str">
            <v>Benefits Worker's Comp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 t="str">
            <v>+++</v>
          </cell>
        </row>
        <row r="1842">
          <cell r="A1842" t="str">
            <v>100.40.60.001-5100.07</v>
          </cell>
          <cell r="B1842" t="str">
            <v>100</v>
          </cell>
          <cell r="C1842" t="str">
            <v>40</v>
          </cell>
          <cell r="D1842" t="str">
            <v>60</v>
          </cell>
          <cell r="E1842" t="str">
            <v>001</v>
          </cell>
          <cell r="F1842" t="str">
            <v>5100.07</v>
          </cell>
          <cell r="G1842" t="str">
            <v>Benefits Long Term Disability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 t="str">
            <v>+++</v>
          </cell>
        </row>
        <row r="1843">
          <cell r="A1843" t="str">
            <v>100.40.60.001-5100.08</v>
          </cell>
          <cell r="B1843" t="str">
            <v>100</v>
          </cell>
          <cell r="C1843" t="str">
            <v>40</v>
          </cell>
          <cell r="D1843" t="str">
            <v>60</v>
          </cell>
          <cell r="E1843" t="str">
            <v>001</v>
          </cell>
          <cell r="F1843" t="str">
            <v>5100.08</v>
          </cell>
          <cell r="G1843" t="str">
            <v>Benefits Deferred Compensation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 t="str">
            <v>+++</v>
          </cell>
        </row>
        <row r="1844">
          <cell r="A1844" t="str">
            <v>100.40.60.001-5100.09</v>
          </cell>
          <cell r="B1844" t="str">
            <v>100</v>
          </cell>
          <cell r="C1844" t="str">
            <v>40</v>
          </cell>
          <cell r="D1844" t="str">
            <v>60</v>
          </cell>
          <cell r="E1844" t="str">
            <v>001</v>
          </cell>
          <cell r="F1844" t="str">
            <v>5100.09</v>
          </cell>
          <cell r="G1844" t="str">
            <v>Benefits Unemployment Insurance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>
            <v>0</v>
          </cell>
          <cell r="O1844" t="str">
            <v>+++</v>
          </cell>
        </row>
        <row r="1845">
          <cell r="A1845" t="str">
            <v>100.40.60.001-5100.10</v>
          </cell>
          <cell r="B1845" t="str">
            <v>100</v>
          </cell>
          <cell r="C1845" t="str">
            <v>40</v>
          </cell>
          <cell r="D1845" t="str">
            <v>60</v>
          </cell>
          <cell r="E1845" t="str">
            <v>001</v>
          </cell>
          <cell r="F1845" t="str">
            <v>5100.10</v>
          </cell>
          <cell r="G1845" t="str">
            <v>Benefits Uniform Allowance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  <cell r="M1845">
            <v>0</v>
          </cell>
          <cell r="N1845">
            <v>0</v>
          </cell>
          <cell r="O1845" t="str">
            <v>+++</v>
          </cell>
        </row>
        <row r="1846">
          <cell r="A1846" t="str">
            <v>100.40.60.001-5100.11</v>
          </cell>
          <cell r="B1846" t="str">
            <v>100</v>
          </cell>
          <cell r="C1846" t="str">
            <v>40</v>
          </cell>
          <cell r="D1846" t="str">
            <v>60</v>
          </cell>
          <cell r="E1846" t="str">
            <v>001</v>
          </cell>
          <cell r="F1846" t="str">
            <v>5100.11</v>
          </cell>
          <cell r="G1846" t="str">
            <v>Benefits Medicare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  <cell r="O1846" t="str">
            <v>+++</v>
          </cell>
        </row>
        <row r="1847">
          <cell r="A1847" t="str">
            <v>100.40.60.001-5100.12</v>
          </cell>
          <cell r="B1847" t="str">
            <v>100</v>
          </cell>
          <cell r="C1847" t="str">
            <v>40</v>
          </cell>
          <cell r="D1847" t="str">
            <v>60</v>
          </cell>
          <cell r="E1847" t="str">
            <v>001</v>
          </cell>
          <cell r="F1847" t="str">
            <v>5100.12</v>
          </cell>
          <cell r="G1847" t="str">
            <v>Benefits Annual Physical Exam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  <cell r="M1847">
            <v>0</v>
          </cell>
          <cell r="N1847">
            <v>0</v>
          </cell>
          <cell r="O1847" t="str">
            <v>+++</v>
          </cell>
        </row>
        <row r="1848">
          <cell r="A1848" t="str">
            <v>100.40.60.001-5100.15</v>
          </cell>
          <cell r="B1848" t="str">
            <v>100</v>
          </cell>
          <cell r="C1848" t="str">
            <v>40</v>
          </cell>
          <cell r="D1848" t="str">
            <v>60</v>
          </cell>
          <cell r="E1848" t="str">
            <v>001</v>
          </cell>
          <cell r="F1848" t="str">
            <v>5100.15</v>
          </cell>
          <cell r="G1848" t="str">
            <v>Benefits Cell Phone Allowance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 t="str">
            <v>+++</v>
          </cell>
        </row>
        <row r="1849">
          <cell r="A1849" t="str">
            <v>100.40.60.001-6000.01</v>
          </cell>
          <cell r="B1849" t="str">
            <v>100</v>
          </cell>
          <cell r="C1849" t="str">
            <v>40</v>
          </cell>
          <cell r="D1849" t="str">
            <v>60</v>
          </cell>
          <cell r="E1849" t="str">
            <v>001</v>
          </cell>
          <cell r="F1849" t="str">
            <v>6000.01</v>
          </cell>
          <cell r="G1849" t="str">
            <v>Professional Services General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 t="str">
            <v>+++</v>
          </cell>
        </row>
        <row r="1850">
          <cell r="A1850" t="str">
            <v>100.40.60.001-6100.01</v>
          </cell>
          <cell r="B1850" t="str">
            <v>100</v>
          </cell>
          <cell r="C1850" t="str">
            <v>40</v>
          </cell>
          <cell r="D1850" t="str">
            <v>60</v>
          </cell>
          <cell r="E1850" t="str">
            <v>001</v>
          </cell>
          <cell r="F1850" t="str">
            <v>6100.01</v>
          </cell>
          <cell r="G1850" t="str">
            <v>Utilities Electric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 t="str">
            <v>+++</v>
          </cell>
        </row>
        <row r="1851">
          <cell r="A1851" t="str">
            <v>100.40.60.001-6100.02</v>
          </cell>
          <cell r="B1851" t="str">
            <v>100</v>
          </cell>
          <cell r="C1851" t="str">
            <v>40</v>
          </cell>
          <cell r="D1851" t="str">
            <v>60</v>
          </cell>
          <cell r="E1851" t="str">
            <v>001</v>
          </cell>
          <cell r="F1851" t="str">
            <v>6100.02</v>
          </cell>
          <cell r="G1851" t="str">
            <v>Utilities Telephone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 t="str">
            <v>+++</v>
          </cell>
        </row>
        <row r="1852">
          <cell r="A1852" t="str">
            <v>100.40.60.001-6200.01</v>
          </cell>
          <cell r="B1852" t="str">
            <v>100</v>
          </cell>
          <cell r="C1852" t="str">
            <v>40</v>
          </cell>
          <cell r="D1852" t="str">
            <v>60</v>
          </cell>
          <cell r="E1852" t="str">
            <v>001</v>
          </cell>
          <cell r="F1852" t="str">
            <v>6200.01</v>
          </cell>
          <cell r="G1852" t="str">
            <v>Supplies Office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 t="str">
            <v>+++</v>
          </cell>
        </row>
        <row r="1853">
          <cell r="A1853" t="str">
            <v>100.40.60.001-6200.02</v>
          </cell>
          <cell r="B1853" t="str">
            <v>100</v>
          </cell>
          <cell r="C1853" t="str">
            <v>40</v>
          </cell>
          <cell r="D1853" t="str">
            <v>60</v>
          </cell>
          <cell r="E1853" t="str">
            <v>001</v>
          </cell>
          <cell r="F1853" t="str">
            <v>6200.02</v>
          </cell>
          <cell r="G1853" t="str">
            <v>Supplies Special Department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 t="str">
            <v>+++</v>
          </cell>
        </row>
        <row r="1854">
          <cell r="A1854" t="str">
            <v>100.40.60.001-6200.03</v>
          </cell>
          <cell r="B1854" t="str">
            <v>100</v>
          </cell>
          <cell r="C1854" t="str">
            <v>40</v>
          </cell>
          <cell r="D1854" t="str">
            <v>60</v>
          </cell>
          <cell r="E1854" t="str">
            <v>001</v>
          </cell>
          <cell r="F1854" t="str">
            <v>6200.03</v>
          </cell>
          <cell r="G1854" t="str">
            <v>Supplies Copier Maintenance &amp; Supplies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 t="str">
            <v>+++</v>
          </cell>
        </row>
        <row r="1855">
          <cell r="A1855" t="str">
            <v>100.40.60.001-6200.05</v>
          </cell>
          <cell r="B1855" t="str">
            <v>100</v>
          </cell>
          <cell r="C1855" t="str">
            <v>40</v>
          </cell>
          <cell r="D1855" t="str">
            <v>60</v>
          </cell>
          <cell r="E1855" t="str">
            <v>001</v>
          </cell>
          <cell r="F1855" t="str">
            <v>6200.05</v>
          </cell>
          <cell r="G1855" t="str">
            <v>Supplies Gasoline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 t="str">
            <v>+++</v>
          </cell>
        </row>
        <row r="1856">
          <cell r="A1856" t="str">
            <v>100.40.60.001-6200.06</v>
          </cell>
          <cell r="B1856" t="str">
            <v>100</v>
          </cell>
          <cell r="C1856" t="str">
            <v>40</v>
          </cell>
          <cell r="D1856" t="str">
            <v>60</v>
          </cell>
          <cell r="E1856" t="str">
            <v>001</v>
          </cell>
          <cell r="F1856" t="str">
            <v>6200.06</v>
          </cell>
          <cell r="G1856" t="str">
            <v>Supplies Propane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 t="str">
            <v>+++</v>
          </cell>
        </row>
        <row r="1857">
          <cell r="A1857" t="str">
            <v>100.40.60.001-6200.08</v>
          </cell>
          <cell r="B1857" t="str">
            <v>100</v>
          </cell>
          <cell r="C1857" t="str">
            <v>40</v>
          </cell>
          <cell r="D1857" t="str">
            <v>60</v>
          </cell>
          <cell r="E1857" t="str">
            <v>001</v>
          </cell>
          <cell r="F1857" t="str">
            <v>6200.08</v>
          </cell>
          <cell r="G1857" t="str">
            <v>Supplies Uniforms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 t="str">
            <v>+++</v>
          </cell>
        </row>
        <row r="1858">
          <cell r="A1858" t="str">
            <v>100.40.60.001-6200.09</v>
          </cell>
          <cell r="B1858" t="str">
            <v>100</v>
          </cell>
          <cell r="C1858" t="str">
            <v>40</v>
          </cell>
          <cell r="D1858" t="str">
            <v>60</v>
          </cell>
          <cell r="E1858" t="str">
            <v>001</v>
          </cell>
          <cell r="F1858" t="str">
            <v>6200.09</v>
          </cell>
          <cell r="G1858" t="str">
            <v>Supplies Data Processing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 t="str">
            <v>+++</v>
          </cell>
        </row>
        <row r="1859">
          <cell r="A1859" t="str">
            <v>100.40.60.001-6200.10</v>
          </cell>
          <cell r="B1859" t="str">
            <v>100</v>
          </cell>
          <cell r="C1859" t="str">
            <v>40</v>
          </cell>
          <cell r="D1859" t="str">
            <v>60</v>
          </cell>
          <cell r="E1859" t="str">
            <v>001</v>
          </cell>
          <cell r="F1859" t="str">
            <v>6200.10</v>
          </cell>
          <cell r="G1859" t="str">
            <v>Supplies Protective Clothing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 t="str">
            <v>+++</v>
          </cell>
        </row>
        <row r="1860">
          <cell r="A1860" t="str">
            <v>100.40.60.001-6280.15</v>
          </cell>
          <cell r="B1860" t="str">
            <v>100</v>
          </cell>
          <cell r="C1860" t="str">
            <v>40</v>
          </cell>
          <cell r="D1860" t="str">
            <v>60</v>
          </cell>
          <cell r="E1860" t="str">
            <v>001</v>
          </cell>
          <cell r="F1860" t="str">
            <v>6280.15</v>
          </cell>
          <cell r="G1860" t="str">
            <v>Supplies-Public Works Mechanics Tools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 t="str">
            <v>+++</v>
          </cell>
        </row>
        <row r="1861">
          <cell r="A1861" t="str">
            <v>100.40.60.001-6280.19</v>
          </cell>
          <cell r="B1861" t="str">
            <v>100</v>
          </cell>
          <cell r="C1861" t="str">
            <v>40</v>
          </cell>
          <cell r="D1861" t="str">
            <v>60</v>
          </cell>
          <cell r="E1861" t="str">
            <v>001</v>
          </cell>
          <cell r="F1861" t="str">
            <v>6280.19</v>
          </cell>
          <cell r="G1861" t="str">
            <v>Supplies-Public Works Specialty Maintenance Tools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 t="str">
            <v>+++</v>
          </cell>
        </row>
        <row r="1862">
          <cell r="A1862" t="str">
            <v>100.40.60.001-6280.38</v>
          </cell>
          <cell r="B1862" t="str">
            <v>100</v>
          </cell>
          <cell r="C1862" t="str">
            <v>40</v>
          </cell>
          <cell r="D1862" t="str">
            <v>60</v>
          </cell>
          <cell r="E1862" t="str">
            <v>001</v>
          </cell>
          <cell r="F1862" t="str">
            <v>6280.38</v>
          </cell>
          <cell r="G1862" t="str">
            <v>Supplies-Public Works Global Supplies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 t="str">
            <v>+++</v>
          </cell>
        </row>
        <row r="1863">
          <cell r="A1863" t="str">
            <v>100.40.60.001-6300.01</v>
          </cell>
          <cell r="B1863" t="str">
            <v>100</v>
          </cell>
          <cell r="C1863" t="str">
            <v>40</v>
          </cell>
          <cell r="D1863" t="str">
            <v>60</v>
          </cell>
          <cell r="E1863" t="str">
            <v>001</v>
          </cell>
          <cell r="F1863" t="str">
            <v>6300.01</v>
          </cell>
          <cell r="G1863" t="str">
            <v>Dues &amp; Subscriptions Memberships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 t="str">
            <v>+++</v>
          </cell>
        </row>
        <row r="1864">
          <cell r="A1864" t="str">
            <v>100.40.60.001-6350.01</v>
          </cell>
          <cell r="B1864" t="str">
            <v>100</v>
          </cell>
          <cell r="C1864" t="str">
            <v>40</v>
          </cell>
          <cell r="D1864" t="str">
            <v>60</v>
          </cell>
          <cell r="E1864" t="str">
            <v>001</v>
          </cell>
          <cell r="F1864" t="str">
            <v>6350.01</v>
          </cell>
          <cell r="G1864" t="str">
            <v>Maintenance Agreements &amp; Licenses License/Software Maintenance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 t="str">
            <v>+++</v>
          </cell>
        </row>
        <row r="1865">
          <cell r="A1865" t="str">
            <v>100.40.60.001-6400.01</v>
          </cell>
          <cell r="B1865" t="str">
            <v>100</v>
          </cell>
          <cell r="C1865" t="str">
            <v>40</v>
          </cell>
          <cell r="D1865" t="str">
            <v>60</v>
          </cell>
          <cell r="E1865" t="str">
            <v>001</v>
          </cell>
          <cell r="F1865" t="str">
            <v>6400.01</v>
          </cell>
          <cell r="G1865" t="str">
            <v>Repairs &amp; Maintenance Building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 t="str">
            <v>+++</v>
          </cell>
        </row>
        <row r="1866">
          <cell r="A1866" t="str">
            <v>100.40.60.001-6400.02</v>
          </cell>
          <cell r="B1866" t="str">
            <v>100</v>
          </cell>
          <cell r="C1866" t="str">
            <v>40</v>
          </cell>
          <cell r="D1866" t="str">
            <v>60</v>
          </cell>
          <cell r="E1866" t="str">
            <v>001</v>
          </cell>
          <cell r="F1866" t="str">
            <v>6400.02</v>
          </cell>
          <cell r="G1866" t="str">
            <v>Repairs &amp; Maintenance Minor Equipment/Other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 t="str">
            <v>+++</v>
          </cell>
        </row>
        <row r="1867">
          <cell r="A1867" t="str">
            <v>100.40.60.001-6400.03</v>
          </cell>
          <cell r="B1867" t="str">
            <v>100</v>
          </cell>
          <cell r="C1867" t="str">
            <v>40</v>
          </cell>
          <cell r="D1867" t="str">
            <v>60</v>
          </cell>
          <cell r="E1867" t="str">
            <v>001</v>
          </cell>
          <cell r="F1867" t="str">
            <v>6400.03</v>
          </cell>
          <cell r="G1867" t="str">
            <v>Repairs &amp; Maintenance Major Repair &amp; Contingency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 t="str">
            <v>+++</v>
          </cell>
        </row>
        <row r="1868">
          <cell r="A1868" t="str">
            <v>100.40.60.001-6400.05</v>
          </cell>
          <cell r="B1868" t="str">
            <v>100</v>
          </cell>
          <cell r="C1868" t="str">
            <v>40</v>
          </cell>
          <cell r="D1868" t="str">
            <v>60</v>
          </cell>
          <cell r="E1868" t="str">
            <v>001</v>
          </cell>
          <cell r="F1868" t="str">
            <v>6400.05</v>
          </cell>
          <cell r="G1868" t="str">
            <v>Repairs &amp; Maintenance Vehicle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 t="str">
            <v>+++</v>
          </cell>
        </row>
        <row r="1869">
          <cell r="A1869" t="str">
            <v>100.40.60.001-6400.07</v>
          </cell>
          <cell r="B1869" t="str">
            <v>100</v>
          </cell>
          <cell r="C1869" t="str">
            <v>40</v>
          </cell>
          <cell r="D1869" t="str">
            <v>60</v>
          </cell>
          <cell r="E1869" t="str">
            <v>001</v>
          </cell>
          <cell r="F1869" t="str">
            <v>6400.07</v>
          </cell>
          <cell r="G1869" t="str">
            <v>Repairs &amp; Maintenance Radio Communication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 t="str">
            <v>+++</v>
          </cell>
        </row>
        <row r="1870">
          <cell r="A1870" t="str">
            <v>100.40.60.001-6500.04</v>
          </cell>
          <cell r="B1870" t="str">
            <v>100</v>
          </cell>
          <cell r="C1870" t="str">
            <v>40</v>
          </cell>
          <cell r="D1870" t="str">
            <v>60</v>
          </cell>
          <cell r="E1870" t="str">
            <v>001</v>
          </cell>
          <cell r="F1870" t="str">
            <v>6500.04</v>
          </cell>
          <cell r="G1870" t="str">
            <v>Claims &amp; Insurance Insurance Premiums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 t="str">
            <v>+++</v>
          </cell>
        </row>
        <row r="1871">
          <cell r="A1871" t="str">
            <v>100.40.60.001-6600.01</v>
          </cell>
          <cell r="B1871" t="str">
            <v>100</v>
          </cell>
          <cell r="C1871" t="str">
            <v>40</v>
          </cell>
          <cell r="D1871" t="str">
            <v>60</v>
          </cell>
          <cell r="E1871" t="str">
            <v>001</v>
          </cell>
          <cell r="F1871" t="str">
            <v>6600.01</v>
          </cell>
          <cell r="G1871" t="str">
            <v>Administrative Expenses Meetings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 t="str">
            <v>+++</v>
          </cell>
        </row>
        <row r="1872">
          <cell r="A1872" t="str">
            <v>100.40.60.001-6600.03</v>
          </cell>
          <cell r="B1872" t="str">
            <v>100</v>
          </cell>
          <cell r="C1872" t="str">
            <v>40</v>
          </cell>
          <cell r="D1872" t="str">
            <v>60</v>
          </cell>
          <cell r="E1872" t="str">
            <v>001</v>
          </cell>
          <cell r="F1872" t="str">
            <v>6600.03</v>
          </cell>
          <cell r="G1872" t="str">
            <v>Administrative Expenses Mileage Reimbursement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>
            <v>0</v>
          </cell>
          <cell r="O1872" t="str">
            <v>+++</v>
          </cell>
        </row>
        <row r="1873">
          <cell r="A1873" t="str">
            <v>100.40.60.001-6600.04</v>
          </cell>
          <cell r="B1873" t="str">
            <v>100</v>
          </cell>
          <cell r="C1873" t="str">
            <v>40</v>
          </cell>
          <cell r="D1873" t="str">
            <v>60</v>
          </cell>
          <cell r="E1873" t="str">
            <v>001</v>
          </cell>
          <cell r="F1873" t="str">
            <v>6600.04</v>
          </cell>
          <cell r="G1873" t="str">
            <v>Administrative Expenses Training/Conferences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0</v>
          </cell>
          <cell r="O1873" t="str">
            <v>+++</v>
          </cell>
        </row>
        <row r="1874">
          <cell r="A1874" t="str">
            <v>100.40.60.001-6600.07</v>
          </cell>
          <cell r="B1874" t="str">
            <v>100</v>
          </cell>
          <cell r="C1874" t="str">
            <v>40</v>
          </cell>
          <cell r="D1874" t="str">
            <v>60</v>
          </cell>
          <cell r="E1874" t="str">
            <v>001</v>
          </cell>
          <cell r="F1874" t="str">
            <v>6600.07</v>
          </cell>
          <cell r="G1874" t="str">
            <v>Administrative Expenses Employee Recruitment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  <cell r="M1874">
            <v>0</v>
          </cell>
          <cell r="N1874">
            <v>0</v>
          </cell>
          <cell r="O1874" t="str">
            <v>+++</v>
          </cell>
        </row>
        <row r="1875">
          <cell r="A1875" t="str">
            <v>100.40.60.001-8000.12</v>
          </cell>
          <cell r="B1875" t="str">
            <v>100</v>
          </cell>
          <cell r="C1875" t="str">
            <v>40</v>
          </cell>
          <cell r="D1875" t="str">
            <v>60</v>
          </cell>
          <cell r="E1875" t="str">
            <v>001</v>
          </cell>
          <cell r="F1875" t="str">
            <v>8000.12</v>
          </cell>
          <cell r="G1875" t="str">
            <v>Capital Improvements-General Government Building Improvements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 t="str">
            <v>+++</v>
          </cell>
        </row>
        <row r="1876">
          <cell r="A1876" t="str">
            <v>100.40.60.520-5000.01</v>
          </cell>
          <cell r="B1876" t="str">
            <v>100</v>
          </cell>
          <cell r="C1876" t="str">
            <v>40</v>
          </cell>
          <cell r="D1876" t="str">
            <v>60</v>
          </cell>
          <cell r="E1876" t="str">
            <v>520</v>
          </cell>
          <cell r="F1876" t="str">
            <v>5000.01</v>
          </cell>
          <cell r="G1876" t="str">
            <v>Salaries Regular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39721.69</v>
          </cell>
          <cell r="N1876">
            <v>-39721.69</v>
          </cell>
          <cell r="O1876" t="str">
            <v>+++</v>
          </cell>
        </row>
        <row r="1877">
          <cell r="A1877" t="str">
            <v>100.40.60.520-5000.02</v>
          </cell>
          <cell r="B1877" t="str">
            <v>100</v>
          </cell>
          <cell r="C1877" t="str">
            <v>40</v>
          </cell>
          <cell r="D1877" t="str">
            <v>60</v>
          </cell>
          <cell r="E1877" t="str">
            <v>520</v>
          </cell>
          <cell r="F1877" t="str">
            <v>5000.02</v>
          </cell>
          <cell r="G1877" t="str">
            <v>Salaries Part Time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 t="str">
            <v>+++</v>
          </cell>
        </row>
        <row r="1878">
          <cell r="A1878" t="str">
            <v>100.40.60.520-5000.03</v>
          </cell>
          <cell r="B1878" t="str">
            <v>100</v>
          </cell>
          <cell r="C1878" t="str">
            <v>40</v>
          </cell>
          <cell r="D1878" t="str">
            <v>60</v>
          </cell>
          <cell r="E1878" t="str">
            <v>520</v>
          </cell>
          <cell r="F1878" t="str">
            <v>5000.03</v>
          </cell>
          <cell r="G1878" t="str">
            <v>Salaries Overtime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  <cell r="M1878">
            <v>44.73</v>
          </cell>
          <cell r="N1878">
            <v>-44.73</v>
          </cell>
          <cell r="O1878" t="str">
            <v>+++</v>
          </cell>
        </row>
        <row r="1879">
          <cell r="A1879" t="str">
            <v>100.40.60.520-5000.04</v>
          </cell>
          <cell r="B1879" t="str">
            <v>100</v>
          </cell>
          <cell r="C1879" t="str">
            <v>40</v>
          </cell>
          <cell r="D1879" t="str">
            <v>60</v>
          </cell>
          <cell r="E1879" t="str">
            <v>520</v>
          </cell>
          <cell r="F1879" t="str">
            <v>5000.04</v>
          </cell>
          <cell r="G1879" t="str">
            <v>Salaries Holiday Pay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 t="str">
            <v>+++</v>
          </cell>
        </row>
        <row r="1880">
          <cell r="A1880" t="str">
            <v>100.40.60.520-5000.06</v>
          </cell>
          <cell r="B1880" t="str">
            <v>100</v>
          </cell>
          <cell r="C1880" t="str">
            <v>40</v>
          </cell>
          <cell r="D1880" t="str">
            <v>60</v>
          </cell>
          <cell r="E1880" t="str">
            <v>520</v>
          </cell>
          <cell r="F1880" t="str">
            <v>5000.06</v>
          </cell>
          <cell r="G1880" t="str">
            <v>Salaries Out of Class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 t="str">
            <v>+++</v>
          </cell>
        </row>
        <row r="1881">
          <cell r="A1881" t="str">
            <v>100.40.60.520-5000.07</v>
          </cell>
          <cell r="B1881" t="str">
            <v>100</v>
          </cell>
          <cell r="C1881" t="str">
            <v>40</v>
          </cell>
          <cell r="D1881" t="str">
            <v>60</v>
          </cell>
          <cell r="E1881" t="str">
            <v>520</v>
          </cell>
          <cell r="F1881" t="str">
            <v>5000.07</v>
          </cell>
          <cell r="G1881" t="str">
            <v>Salaries Admin Leave Pay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 t="str">
            <v>+++</v>
          </cell>
        </row>
        <row r="1882">
          <cell r="A1882" t="str">
            <v>100.40.60.520-5000.08</v>
          </cell>
          <cell r="B1882" t="str">
            <v>100</v>
          </cell>
          <cell r="C1882" t="str">
            <v>40</v>
          </cell>
          <cell r="D1882" t="str">
            <v>60</v>
          </cell>
          <cell r="E1882" t="str">
            <v>520</v>
          </cell>
          <cell r="F1882" t="str">
            <v>5000.08</v>
          </cell>
          <cell r="G1882" t="str">
            <v>Salaries Longevity Pay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 t="str">
            <v>+++</v>
          </cell>
        </row>
        <row r="1883">
          <cell r="A1883" t="str">
            <v>100.40.60.520-5000.10</v>
          </cell>
          <cell r="B1883" t="str">
            <v>100</v>
          </cell>
          <cell r="C1883" t="str">
            <v>40</v>
          </cell>
          <cell r="D1883" t="str">
            <v>60</v>
          </cell>
          <cell r="E1883" t="str">
            <v>520</v>
          </cell>
          <cell r="F1883" t="str">
            <v>5000.10</v>
          </cell>
          <cell r="G1883" t="str">
            <v>Salaries Furloughs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 t="str">
            <v>+++</v>
          </cell>
        </row>
        <row r="1884">
          <cell r="A1884" t="str">
            <v>100.40.60.520-5000.11</v>
          </cell>
          <cell r="B1884" t="str">
            <v>100</v>
          </cell>
          <cell r="C1884" t="str">
            <v>40</v>
          </cell>
          <cell r="D1884" t="str">
            <v>60</v>
          </cell>
          <cell r="E1884" t="str">
            <v>520</v>
          </cell>
          <cell r="F1884" t="str">
            <v>5000.11</v>
          </cell>
          <cell r="G1884" t="str">
            <v>Salaries Worker's Comp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 t="str">
            <v>+++</v>
          </cell>
        </row>
        <row r="1885">
          <cell r="A1885" t="str">
            <v>100.40.60.520-5000.12</v>
          </cell>
          <cell r="B1885" t="str">
            <v>100</v>
          </cell>
          <cell r="C1885" t="str">
            <v>40</v>
          </cell>
          <cell r="D1885" t="str">
            <v>60</v>
          </cell>
          <cell r="E1885" t="str">
            <v>520</v>
          </cell>
          <cell r="F1885" t="str">
            <v>5000.12</v>
          </cell>
          <cell r="G1885" t="str">
            <v>Salaries Compensated Absences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 t="str">
            <v>+++</v>
          </cell>
        </row>
        <row r="1886">
          <cell r="A1886" t="str">
            <v>100.40.60.520-5000.99</v>
          </cell>
          <cell r="B1886" t="str">
            <v>100</v>
          </cell>
          <cell r="C1886" t="str">
            <v>40</v>
          </cell>
          <cell r="D1886" t="str">
            <v>60</v>
          </cell>
          <cell r="E1886" t="str">
            <v>520</v>
          </cell>
          <cell r="F1886" t="str">
            <v>5000.99</v>
          </cell>
          <cell r="G1886" t="str">
            <v>Salaries New Personnel Requests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 t="str">
            <v>+++</v>
          </cell>
        </row>
        <row r="1887">
          <cell r="A1887" t="str">
            <v>100.40.60.520-5100.00</v>
          </cell>
          <cell r="B1887" t="str">
            <v>100</v>
          </cell>
          <cell r="C1887" t="str">
            <v>40</v>
          </cell>
          <cell r="D1887" t="str">
            <v>60</v>
          </cell>
          <cell r="E1887" t="str">
            <v>520</v>
          </cell>
          <cell r="F1887" t="str">
            <v>5100.00</v>
          </cell>
          <cell r="G1887" t="str">
            <v>Benefits PERS Pool Liability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8289.1200000000008</v>
          </cell>
          <cell r="N1887">
            <v>-8289.1200000000008</v>
          </cell>
          <cell r="O1887" t="str">
            <v>+++</v>
          </cell>
        </row>
        <row r="1888">
          <cell r="A1888" t="str">
            <v>100.40.60.520-5100.01</v>
          </cell>
          <cell r="B1888" t="str">
            <v>100</v>
          </cell>
          <cell r="C1888" t="str">
            <v>40</v>
          </cell>
          <cell r="D1888" t="str">
            <v>60</v>
          </cell>
          <cell r="E1888" t="str">
            <v>520</v>
          </cell>
          <cell r="F1888" t="str">
            <v>5100.01</v>
          </cell>
          <cell r="G1888" t="str">
            <v>Benefits Retirement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4261.01</v>
          </cell>
          <cell r="N1888">
            <v>-4261.01</v>
          </cell>
          <cell r="O1888" t="str">
            <v>+++</v>
          </cell>
        </row>
        <row r="1889">
          <cell r="A1889" t="str">
            <v>100.40.60.520-5100.02</v>
          </cell>
          <cell r="B1889" t="str">
            <v>100</v>
          </cell>
          <cell r="C1889" t="str">
            <v>40</v>
          </cell>
          <cell r="D1889" t="str">
            <v>60</v>
          </cell>
          <cell r="E1889" t="str">
            <v>520</v>
          </cell>
          <cell r="F1889" t="str">
            <v>5100.02</v>
          </cell>
          <cell r="G1889" t="str">
            <v>Benefits Health Insurance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9378.2999999999993</v>
          </cell>
          <cell r="N1889">
            <v>-9378.2999999999993</v>
          </cell>
          <cell r="O1889" t="str">
            <v>+++</v>
          </cell>
        </row>
        <row r="1890">
          <cell r="A1890" t="str">
            <v>100.40.60.520-5100.03</v>
          </cell>
          <cell r="B1890" t="str">
            <v>100</v>
          </cell>
          <cell r="C1890" t="str">
            <v>40</v>
          </cell>
          <cell r="D1890" t="str">
            <v>60</v>
          </cell>
          <cell r="E1890" t="str">
            <v>520</v>
          </cell>
          <cell r="F1890" t="str">
            <v>5100.03</v>
          </cell>
          <cell r="G1890" t="str">
            <v>Benefits Dental Insurance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836.58</v>
          </cell>
          <cell r="N1890">
            <v>-836.58</v>
          </cell>
          <cell r="O1890" t="str">
            <v>+++</v>
          </cell>
        </row>
        <row r="1891">
          <cell r="A1891" t="str">
            <v>100.40.60.520-5100.04</v>
          </cell>
          <cell r="B1891" t="str">
            <v>100</v>
          </cell>
          <cell r="C1891" t="str">
            <v>40</v>
          </cell>
          <cell r="D1891" t="str">
            <v>60</v>
          </cell>
          <cell r="E1891" t="str">
            <v>520</v>
          </cell>
          <cell r="F1891" t="str">
            <v>5100.04</v>
          </cell>
          <cell r="G1891" t="str">
            <v>Benefits Vision Insurance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136.62</v>
          </cell>
          <cell r="N1891">
            <v>-136.62</v>
          </cell>
          <cell r="O1891" t="str">
            <v>+++</v>
          </cell>
        </row>
        <row r="1892">
          <cell r="A1892" t="str">
            <v>100.40.60.520-5100.05</v>
          </cell>
          <cell r="B1892" t="str">
            <v>100</v>
          </cell>
          <cell r="C1892" t="str">
            <v>40</v>
          </cell>
          <cell r="D1892" t="str">
            <v>60</v>
          </cell>
          <cell r="E1892" t="str">
            <v>520</v>
          </cell>
          <cell r="F1892" t="str">
            <v>5100.05</v>
          </cell>
          <cell r="G1892" t="str">
            <v>Benefits Life Insurance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46.36</v>
          </cell>
          <cell r="N1892">
            <v>-46.36</v>
          </cell>
          <cell r="O1892" t="str">
            <v>+++</v>
          </cell>
        </row>
        <row r="1893">
          <cell r="A1893" t="str">
            <v>100.40.60.520-5100.06</v>
          </cell>
          <cell r="B1893" t="str">
            <v>100</v>
          </cell>
          <cell r="C1893" t="str">
            <v>40</v>
          </cell>
          <cell r="D1893" t="str">
            <v>60</v>
          </cell>
          <cell r="E1893" t="str">
            <v>520</v>
          </cell>
          <cell r="F1893" t="str">
            <v>5100.06</v>
          </cell>
          <cell r="G1893" t="str">
            <v>Benefits Worker's Comp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  <cell r="O1893" t="str">
            <v>+++</v>
          </cell>
        </row>
        <row r="1894">
          <cell r="A1894" t="str">
            <v>100.40.60.520-5100.07</v>
          </cell>
          <cell r="B1894" t="str">
            <v>100</v>
          </cell>
          <cell r="C1894" t="str">
            <v>40</v>
          </cell>
          <cell r="D1894" t="str">
            <v>60</v>
          </cell>
          <cell r="E1894" t="str">
            <v>520</v>
          </cell>
          <cell r="F1894" t="str">
            <v>5100.07</v>
          </cell>
          <cell r="G1894" t="str">
            <v>Benefits Long Term Disability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186.01</v>
          </cell>
          <cell r="N1894">
            <v>-186.01</v>
          </cell>
          <cell r="O1894" t="str">
            <v>+++</v>
          </cell>
        </row>
        <row r="1895">
          <cell r="A1895" t="str">
            <v>100.40.60.520-5100.08</v>
          </cell>
          <cell r="B1895" t="str">
            <v>100</v>
          </cell>
          <cell r="C1895" t="str">
            <v>40</v>
          </cell>
          <cell r="D1895" t="str">
            <v>60</v>
          </cell>
          <cell r="E1895" t="str">
            <v>520</v>
          </cell>
          <cell r="F1895" t="str">
            <v>5100.08</v>
          </cell>
          <cell r="G1895" t="str">
            <v>Benefits Deferred Compensation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6459.19</v>
          </cell>
          <cell r="N1895">
            <v>-6459.19</v>
          </cell>
          <cell r="O1895" t="str">
            <v>+++</v>
          </cell>
        </row>
        <row r="1896">
          <cell r="A1896" t="str">
            <v>100.40.60.520-5100.09</v>
          </cell>
          <cell r="B1896" t="str">
            <v>100</v>
          </cell>
          <cell r="C1896" t="str">
            <v>40</v>
          </cell>
          <cell r="D1896" t="str">
            <v>60</v>
          </cell>
          <cell r="E1896" t="str">
            <v>520</v>
          </cell>
          <cell r="F1896" t="str">
            <v>5100.09</v>
          </cell>
          <cell r="G1896" t="str">
            <v>Benefits Unemployment Insurance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 t="str">
            <v>+++</v>
          </cell>
        </row>
        <row r="1897">
          <cell r="A1897" t="str">
            <v>100.40.60.520-5100.10</v>
          </cell>
          <cell r="B1897" t="str">
            <v>100</v>
          </cell>
          <cell r="C1897" t="str">
            <v>40</v>
          </cell>
          <cell r="D1897" t="str">
            <v>60</v>
          </cell>
          <cell r="E1897" t="str">
            <v>520</v>
          </cell>
          <cell r="F1897" t="str">
            <v>5100.10</v>
          </cell>
          <cell r="G1897" t="str">
            <v>Benefits Uniform Allowance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 t="str">
            <v>+++</v>
          </cell>
        </row>
        <row r="1898">
          <cell r="A1898" t="str">
            <v>100.40.60.520-5100.11</v>
          </cell>
          <cell r="B1898" t="str">
            <v>100</v>
          </cell>
          <cell r="C1898" t="str">
            <v>40</v>
          </cell>
          <cell r="D1898" t="str">
            <v>60</v>
          </cell>
          <cell r="E1898" t="str">
            <v>520</v>
          </cell>
          <cell r="F1898" t="str">
            <v>5100.11</v>
          </cell>
          <cell r="G1898" t="str">
            <v>Benefits Medicare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606.29</v>
          </cell>
          <cell r="N1898">
            <v>-606.29</v>
          </cell>
          <cell r="O1898" t="str">
            <v>+++</v>
          </cell>
        </row>
        <row r="1899">
          <cell r="A1899" t="str">
            <v>100.40.60.520-5100.12</v>
          </cell>
          <cell r="B1899" t="str">
            <v>100</v>
          </cell>
          <cell r="C1899" t="str">
            <v>40</v>
          </cell>
          <cell r="D1899" t="str">
            <v>60</v>
          </cell>
          <cell r="E1899" t="str">
            <v>520</v>
          </cell>
          <cell r="F1899" t="str">
            <v>5100.12</v>
          </cell>
          <cell r="G1899" t="str">
            <v>Benefits Annual Physical Exam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  <cell r="O1899" t="str">
            <v>+++</v>
          </cell>
        </row>
        <row r="1900">
          <cell r="A1900" t="str">
            <v>100.40.60.520-5100.15</v>
          </cell>
          <cell r="B1900" t="str">
            <v>100</v>
          </cell>
          <cell r="C1900" t="str">
            <v>40</v>
          </cell>
          <cell r="D1900" t="str">
            <v>60</v>
          </cell>
          <cell r="E1900" t="str">
            <v>520</v>
          </cell>
          <cell r="F1900" t="str">
            <v>5100.15</v>
          </cell>
          <cell r="G1900" t="str">
            <v>Benefits Cell Phone Allowance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33.78</v>
          </cell>
          <cell r="N1900">
            <v>-33.78</v>
          </cell>
          <cell r="O1900" t="str">
            <v>+++</v>
          </cell>
        </row>
        <row r="1901">
          <cell r="A1901" t="str">
            <v>100.40.60.520-5100.17</v>
          </cell>
          <cell r="B1901" t="str">
            <v>100</v>
          </cell>
          <cell r="C1901" t="str">
            <v>40</v>
          </cell>
          <cell r="D1901" t="str">
            <v>60</v>
          </cell>
          <cell r="E1901" t="str">
            <v>520</v>
          </cell>
          <cell r="F1901" t="str">
            <v>5100.17</v>
          </cell>
          <cell r="G1901" t="str">
            <v>Benefits Other Post Employment Benefits</v>
          </cell>
          <cell r="H1901">
            <v>23575</v>
          </cell>
          <cell r="I1901">
            <v>0</v>
          </cell>
          <cell r="J1901">
            <v>23575</v>
          </cell>
          <cell r="K1901">
            <v>0</v>
          </cell>
          <cell r="L1901">
            <v>0</v>
          </cell>
          <cell r="M1901">
            <v>6367.8</v>
          </cell>
          <cell r="N1901">
            <v>17207.2</v>
          </cell>
          <cell r="O1901">
            <v>0.27</v>
          </cell>
        </row>
        <row r="1902">
          <cell r="A1902" t="str">
            <v>100.40.60.520-6000.09</v>
          </cell>
          <cell r="B1902" t="str">
            <v>100</v>
          </cell>
          <cell r="C1902" t="str">
            <v>40</v>
          </cell>
          <cell r="D1902" t="str">
            <v>60</v>
          </cell>
          <cell r="E1902" t="str">
            <v>520</v>
          </cell>
          <cell r="F1902" t="str">
            <v>6000.09</v>
          </cell>
          <cell r="G1902" t="str">
            <v>Professional Services Uniform</v>
          </cell>
          <cell r="H1902">
            <v>1500</v>
          </cell>
          <cell r="I1902">
            <v>0</v>
          </cell>
          <cell r="J1902">
            <v>1500</v>
          </cell>
          <cell r="K1902">
            <v>0</v>
          </cell>
          <cell r="L1902">
            <v>0</v>
          </cell>
          <cell r="M1902">
            <v>286.52999999999997</v>
          </cell>
          <cell r="N1902">
            <v>1213.47</v>
          </cell>
          <cell r="O1902">
            <v>0.19</v>
          </cell>
        </row>
        <row r="1903">
          <cell r="A1903" t="str">
            <v>100.40.60.520-6100.01</v>
          </cell>
          <cell r="B1903" t="str">
            <v>100</v>
          </cell>
          <cell r="C1903" t="str">
            <v>40</v>
          </cell>
          <cell r="D1903" t="str">
            <v>60</v>
          </cell>
          <cell r="E1903" t="str">
            <v>520</v>
          </cell>
          <cell r="F1903" t="str">
            <v>6100.01</v>
          </cell>
          <cell r="G1903" t="str">
            <v>Utilities Electric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4271.54</v>
          </cell>
          <cell r="N1903">
            <v>-4271.54</v>
          </cell>
          <cell r="O1903" t="str">
            <v>+++</v>
          </cell>
        </row>
        <row r="1904">
          <cell r="A1904" t="str">
            <v>100.40.60.520-6100.02</v>
          </cell>
          <cell r="B1904" t="str">
            <v>100</v>
          </cell>
          <cell r="C1904" t="str">
            <v>40</v>
          </cell>
          <cell r="D1904" t="str">
            <v>60</v>
          </cell>
          <cell r="E1904" t="str">
            <v>520</v>
          </cell>
          <cell r="F1904" t="str">
            <v>6100.02</v>
          </cell>
          <cell r="G1904" t="str">
            <v>Utilities Telephone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  <cell r="O1904" t="str">
            <v>+++</v>
          </cell>
        </row>
        <row r="1905">
          <cell r="A1905" t="str">
            <v>100.40.60.520-6200.01</v>
          </cell>
          <cell r="B1905" t="str">
            <v>100</v>
          </cell>
          <cell r="C1905" t="str">
            <v>40</v>
          </cell>
          <cell r="D1905" t="str">
            <v>60</v>
          </cell>
          <cell r="E1905" t="str">
            <v>520</v>
          </cell>
          <cell r="F1905" t="str">
            <v>6200.01</v>
          </cell>
          <cell r="G1905" t="str">
            <v>Supplies Office</v>
          </cell>
          <cell r="H1905">
            <v>800</v>
          </cell>
          <cell r="I1905">
            <v>0</v>
          </cell>
          <cell r="J1905">
            <v>800</v>
          </cell>
          <cell r="K1905">
            <v>0</v>
          </cell>
          <cell r="L1905">
            <v>0</v>
          </cell>
          <cell r="M1905">
            <v>90.33</v>
          </cell>
          <cell r="N1905">
            <v>709.67</v>
          </cell>
          <cell r="O1905">
            <v>0.11</v>
          </cell>
        </row>
        <row r="1906">
          <cell r="A1906" t="str">
            <v>100.40.60.520-6200.02</v>
          </cell>
          <cell r="B1906" t="str">
            <v>100</v>
          </cell>
          <cell r="C1906" t="str">
            <v>40</v>
          </cell>
          <cell r="D1906" t="str">
            <v>60</v>
          </cell>
          <cell r="E1906" t="str">
            <v>520</v>
          </cell>
          <cell r="F1906" t="str">
            <v>6200.02</v>
          </cell>
          <cell r="G1906" t="str">
            <v>Supplies Special Department</v>
          </cell>
          <cell r="H1906">
            <v>37500</v>
          </cell>
          <cell r="I1906">
            <v>0</v>
          </cell>
          <cell r="J1906">
            <v>37500</v>
          </cell>
          <cell r="K1906">
            <v>0</v>
          </cell>
          <cell r="L1906">
            <v>5545.94</v>
          </cell>
          <cell r="M1906">
            <v>9648.4500000000007</v>
          </cell>
          <cell r="N1906">
            <v>22305.61</v>
          </cell>
          <cell r="O1906">
            <v>0.41</v>
          </cell>
        </row>
        <row r="1907">
          <cell r="A1907" t="str">
            <v>100.40.60.520-6200.03</v>
          </cell>
          <cell r="B1907" t="str">
            <v>100</v>
          </cell>
          <cell r="C1907" t="str">
            <v>40</v>
          </cell>
          <cell r="D1907" t="str">
            <v>60</v>
          </cell>
          <cell r="E1907" t="str">
            <v>520</v>
          </cell>
          <cell r="F1907" t="str">
            <v>6200.03</v>
          </cell>
          <cell r="G1907" t="str">
            <v>Supplies Copier Maintenance &amp; Supplies</v>
          </cell>
          <cell r="H1907">
            <v>700</v>
          </cell>
          <cell r="I1907">
            <v>0</v>
          </cell>
          <cell r="J1907">
            <v>700</v>
          </cell>
          <cell r="K1907">
            <v>0</v>
          </cell>
          <cell r="L1907">
            <v>0</v>
          </cell>
          <cell r="M1907">
            <v>55.36</v>
          </cell>
          <cell r="N1907">
            <v>644.64</v>
          </cell>
          <cell r="O1907">
            <v>0.08</v>
          </cell>
        </row>
        <row r="1908">
          <cell r="A1908" t="str">
            <v>100.40.60.520-6200.05</v>
          </cell>
          <cell r="B1908" t="str">
            <v>100</v>
          </cell>
          <cell r="C1908" t="str">
            <v>40</v>
          </cell>
          <cell r="D1908" t="str">
            <v>60</v>
          </cell>
          <cell r="E1908" t="str">
            <v>520</v>
          </cell>
          <cell r="F1908" t="str">
            <v>6200.05</v>
          </cell>
          <cell r="G1908" t="str">
            <v>Supplies Gasoline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>
            <v>0</v>
          </cell>
          <cell r="O1908" t="str">
            <v>+++</v>
          </cell>
        </row>
        <row r="1909">
          <cell r="A1909" t="str">
            <v>100.40.60.520-6200.06</v>
          </cell>
          <cell r="B1909" t="str">
            <v>100</v>
          </cell>
          <cell r="C1909" t="str">
            <v>40</v>
          </cell>
          <cell r="D1909" t="str">
            <v>60</v>
          </cell>
          <cell r="E1909" t="str">
            <v>520</v>
          </cell>
          <cell r="F1909" t="str">
            <v>6200.06</v>
          </cell>
          <cell r="G1909" t="str">
            <v>Supplies Propane</v>
          </cell>
          <cell r="H1909">
            <v>350</v>
          </cell>
          <cell r="I1909">
            <v>0</v>
          </cell>
          <cell r="J1909">
            <v>350</v>
          </cell>
          <cell r="K1909">
            <v>0</v>
          </cell>
          <cell r="L1909">
            <v>0</v>
          </cell>
          <cell r="M1909">
            <v>86.15</v>
          </cell>
          <cell r="N1909">
            <v>263.85000000000002</v>
          </cell>
          <cell r="O1909">
            <v>0.25</v>
          </cell>
        </row>
        <row r="1910">
          <cell r="A1910" t="str">
            <v>100.40.60.520-6280.14</v>
          </cell>
          <cell r="B1910" t="str">
            <v>100</v>
          </cell>
          <cell r="C1910" t="str">
            <v>40</v>
          </cell>
          <cell r="D1910" t="str">
            <v>60</v>
          </cell>
          <cell r="E1910" t="str">
            <v>520</v>
          </cell>
          <cell r="F1910" t="str">
            <v>6280.14</v>
          </cell>
          <cell r="G1910" t="str">
            <v>Supplies-Public Works Protective Clothing</v>
          </cell>
          <cell r="H1910">
            <v>600</v>
          </cell>
          <cell r="I1910">
            <v>0</v>
          </cell>
          <cell r="J1910">
            <v>600</v>
          </cell>
          <cell r="K1910">
            <v>0</v>
          </cell>
          <cell r="L1910">
            <v>0</v>
          </cell>
          <cell r="M1910">
            <v>0</v>
          </cell>
          <cell r="N1910">
            <v>600</v>
          </cell>
          <cell r="O1910">
            <v>0</v>
          </cell>
        </row>
        <row r="1911">
          <cell r="A1911" t="str">
            <v>100.40.60.520-6280.38</v>
          </cell>
          <cell r="B1911" t="str">
            <v>100</v>
          </cell>
          <cell r="C1911" t="str">
            <v>40</v>
          </cell>
          <cell r="D1911" t="str">
            <v>60</v>
          </cell>
          <cell r="E1911" t="str">
            <v>520</v>
          </cell>
          <cell r="F1911" t="str">
            <v>6280.38</v>
          </cell>
          <cell r="G1911" t="str">
            <v>Supplies-Public Works Global Supplies</v>
          </cell>
          <cell r="H1911">
            <v>25000</v>
          </cell>
          <cell r="I1911">
            <v>0</v>
          </cell>
          <cell r="J1911">
            <v>25000</v>
          </cell>
          <cell r="K1911">
            <v>0</v>
          </cell>
          <cell r="L1911">
            <v>0</v>
          </cell>
          <cell r="M1911">
            <v>3557.06</v>
          </cell>
          <cell r="N1911">
            <v>21442.94</v>
          </cell>
          <cell r="O1911">
            <v>0.14000000000000001</v>
          </cell>
        </row>
        <row r="1912">
          <cell r="A1912" t="str">
            <v>100.40.60.520-6300.01</v>
          </cell>
          <cell r="B1912" t="str">
            <v>100</v>
          </cell>
          <cell r="C1912" t="str">
            <v>40</v>
          </cell>
          <cell r="D1912" t="str">
            <v>60</v>
          </cell>
          <cell r="E1912" t="str">
            <v>520</v>
          </cell>
          <cell r="F1912" t="str">
            <v>6300.01</v>
          </cell>
          <cell r="G1912" t="str">
            <v>Dues &amp; Subscriptions Memberships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 t="str">
            <v>+++</v>
          </cell>
        </row>
        <row r="1913">
          <cell r="A1913" t="str">
            <v>100.40.60.520-6300.03</v>
          </cell>
          <cell r="B1913" t="str">
            <v>100</v>
          </cell>
          <cell r="C1913" t="str">
            <v>40</v>
          </cell>
          <cell r="D1913" t="str">
            <v>60</v>
          </cell>
          <cell r="E1913" t="str">
            <v>520</v>
          </cell>
          <cell r="F1913" t="str">
            <v>6300.03</v>
          </cell>
          <cell r="G1913" t="str">
            <v>Dues &amp; Subscriptions Certifications</v>
          </cell>
          <cell r="H1913">
            <v>200</v>
          </cell>
          <cell r="I1913">
            <v>0</v>
          </cell>
          <cell r="J1913">
            <v>200</v>
          </cell>
          <cell r="K1913">
            <v>0</v>
          </cell>
          <cell r="L1913">
            <v>0</v>
          </cell>
          <cell r="M1913">
            <v>0</v>
          </cell>
          <cell r="N1913">
            <v>200</v>
          </cell>
          <cell r="O1913">
            <v>0</v>
          </cell>
        </row>
        <row r="1914">
          <cell r="A1914" t="str">
            <v>100.40.60.520-6350.01</v>
          </cell>
          <cell r="B1914" t="str">
            <v>100</v>
          </cell>
          <cell r="C1914" t="str">
            <v>40</v>
          </cell>
          <cell r="D1914" t="str">
            <v>60</v>
          </cell>
          <cell r="E1914" t="str">
            <v>520</v>
          </cell>
          <cell r="F1914" t="str">
            <v>6350.01</v>
          </cell>
          <cell r="G1914" t="str">
            <v>Maintenance Agreements &amp; Licenses License/Software Maintenance</v>
          </cell>
          <cell r="H1914">
            <v>14600</v>
          </cell>
          <cell r="I1914">
            <v>0</v>
          </cell>
          <cell r="J1914">
            <v>14600</v>
          </cell>
          <cell r="K1914">
            <v>0</v>
          </cell>
          <cell r="L1914">
            <v>0</v>
          </cell>
          <cell r="M1914">
            <v>6308</v>
          </cell>
          <cell r="N1914">
            <v>8292</v>
          </cell>
          <cell r="O1914">
            <v>0.43</v>
          </cell>
        </row>
        <row r="1915">
          <cell r="A1915" t="str">
            <v>100.40.60.520-6350.03</v>
          </cell>
          <cell r="B1915" t="str">
            <v>100</v>
          </cell>
          <cell r="C1915" t="str">
            <v>40</v>
          </cell>
          <cell r="D1915" t="str">
            <v>60</v>
          </cell>
          <cell r="E1915" t="str">
            <v>520</v>
          </cell>
          <cell r="F1915" t="str">
            <v>6350.03</v>
          </cell>
          <cell r="G1915" t="str">
            <v>Maintenance Agreements &amp; Licenses Maintenance Agreements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>
            <v>0</v>
          </cell>
          <cell r="O1915" t="str">
            <v>+++</v>
          </cell>
        </row>
        <row r="1916">
          <cell r="A1916" t="str">
            <v>100.40.60.520-6375.07</v>
          </cell>
          <cell r="B1916" t="str">
            <v>100</v>
          </cell>
          <cell r="C1916" t="str">
            <v>40</v>
          </cell>
          <cell r="D1916" t="str">
            <v>60</v>
          </cell>
          <cell r="E1916" t="str">
            <v>520</v>
          </cell>
          <cell r="F1916" t="str">
            <v>6375.07</v>
          </cell>
          <cell r="G1916" t="str">
            <v>Operating Fees Permit</v>
          </cell>
          <cell r="H1916">
            <v>4850</v>
          </cell>
          <cell r="I1916">
            <v>0</v>
          </cell>
          <cell r="J1916">
            <v>4850</v>
          </cell>
          <cell r="K1916">
            <v>0</v>
          </cell>
          <cell r="L1916">
            <v>0</v>
          </cell>
          <cell r="M1916">
            <v>0</v>
          </cell>
          <cell r="N1916">
            <v>4850</v>
          </cell>
          <cell r="O1916">
            <v>0</v>
          </cell>
        </row>
        <row r="1917">
          <cell r="A1917" t="str">
            <v>100.40.60.520-6400.02</v>
          </cell>
          <cell r="B1917" t="str">
            <v>100</v>
          </cell>
          <cell r="C1917" t="str">
            <v>40</v>
          </cell>
          <cell r="D1917" t="str">
            <v>60</v>
          </cell>
          <cell r="E1917" t="str">
            <v>520</v>
          </cell>
          <cell r="F1917" t="str">
            <v>6400.02</v>
          </cell>
          <cell r="G1917" t="str">
            <v>Repairs &amp; Maintenance Minor Equipment/Other</v>
          </cell>
          <cell r="H1917">
            <v>5000</v>
          </cell>
          <cell r="I1917">
            <v>0</v>
          </cell>
          <cell r="J1917">
            <v>5000</v>
          </cell>
          <cell r="K1917">
            <v>0</v>
          </cell>
          <cell r="L1917">
            <v>0</v>
          </cell>
          <cell r="M1917">
            <v>793.47</v>
          </cell>
          <cell r="N1917">
            <v>4206.53</v>
          </cell>
          <cell r="O1917">
            <v>0.16</v>
          </cell>
        </row>
        <row r="1918">
          <cell r="A1918" t="str">
            <v>100.40.60.520-6400.04</v>
          </cell>
          <cell r="B1918" t="str">
            <v>100</v>
          </cell>
          <cell r="C1918" t="str">
            <v>40</v>
          </cell>
          <cell r="D1918" t="str">
            <v>60</v>
          </cell>
          <cell r="E1918" t="str">
            <v>520</v>
          </cell>
          <cell r="F1918" t="str">
            <v>6400.04</v>
          </cell>
          <cell r="G1918" t="str">
            <v>Repairs &amp; Maintenance Equipment Rental</v>
          </cell>
          <cell r="H1918">
            <v>3250</v>
          </cell>
          <cell r="I1918">
            <v>0</v>
          </cell>
          <cell r="J1918">
            <v>3250</v>
          </cell>
          <cell r="K1918">
            <v>0</v>
          </cell>
          <cell r="L1918">
            <v>0</v>
          </cell>
          <cell r="M1918">
            <v>0</v>
          </cell>
          <cell r="N1918">
            <v>3250</v>
          </cell>
          <cell r="O1918">
            <v>0</v>
          </cell>
        </row>
        <row r="1919">
          <cell r="A1919" t="str">
            <v>100.40.60.520-6400.05</v>
          </cell>
          <cell r="B1919" t="str">
            <v>100</v>
          </cell>
          <cell r="C1919" t="str">
            <v>40</v>
          </cell>
          <cell r="D1919" t="str">
            <v>60</v>
          </cell>
          <cell r="E1919" t="str">
            <v>520</v>
          </cell>
          <cell r="F1919" t="str">
            <v>6400.05</v>
          </cell>
          <cell r="G1919" t="str">
            <v>Repairs &amp; Maintenance Vehicle</v>
          </cell>
          <cell r="H1919">
            <v>200000</v>
          </cell>
          <cell r="I1919">
            <v>0</v>
          </cell>
          <cell r="J1919">
            <v>200000</v>
          </cell>
          <cell r="K1919">
            <v>0</v>
          </cell>
          <cell r="L1919">
            <v>0</v>
          </cell>
          <cell r="M1919">
            <v>25446.1</v>
          </cell>
          <cell r="N1919">
            <v>174553.9</v>
          </cell>
          <cell r="O1919">
            <v>0.13</v>
          </cell>
        </row>
        <row r="1920">
          <cell r="A1920" t="str">
            <v>100.40.60.520-6400.20</v>
          </cell>
          <cell r="B1920" t="str">
            <v>100</v>
          </cell>
          <cell r="C1920" t="str">
            <v>40</v>
          </cell>
          <cell r="D1920" t="str">
            <v>60</v>
          </cell>
          <cell r="E1920" t="str">
            <v>520</v>
          </cell>
          <cell r="F1920" t="str">
            <v>6400.20</v>
          </cell>
          <cell r="G1920" t="str">
            <v>Repairs &amp; Maintenance Property Maintenance</v>
          </cell>
          <cell r="H1920">
            <v>6800</v>
          </cell>
          <cell r="I1920">
            <v>0</v>
          </cell>
          <cell r="J1920">
            <v>6800</v>
          </cell>
          <cell r="K1920">
            <v>0</v>
          </cell>
          <cell r="L1920">
            <v>0</v>
          </cell>
          <cell r="M1920">
            <v>1262.1500000000001</v>
          </cell>
          <cell r="N1920">
            <v>5537.85</v>
          </cell>
          <cell r="O1920">
            <v>0.19</v>
          </cell>
        </row>
        <row r="1921">
          <cell r="A1921" t="str">
            <v>100.40.60.520-6500.04</v>
          </cell>
          <cell r="B1921" t="str">
            <v>100</v>
          </cell>
          <cell r="C1921" t="str">
            <v>40</v>
          </cell>
          <cell r="D1921" t="str">
            <v>60</v>
          </cell>
          <cell r="E1921" t="str">
            <v>520</v>
          </cell>
          <cell r="F1921" t="str">
            <v>6500.04</v>
          </cell>
          <cell r="G1921" t="str">
            <v>Claims &amp; Insurance Insurance Premiums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 t="str">
            <v>+++</v>
          </cell>
        </row>
        <row r="1922">
          <cell r="A1922" t="str">
            <v>100.40.60.520-6600.01</v>
          </cell>
          <cell r="B1922" t="str">
            <v>100</v>
          </cell>
          <cell r="C1922" t="str">
            <v>40</v>
          </cell>
          <cell r="D1922" t="str">
            <v>60</v>
          </cell>
          <cell r="E1922" t="str">
            <v>520</v>
          </cell>
          <cell r="F1922" t="str">
            <v>6600.01</v>
          </cell>
          <cell r="G1922" t="str">
            <v>Administrative Expenses Meetings</v>
          </cell>
          <cell r="H1922">
            <v>200</v>
          </cell>
          <cell r="I1922">
            <v>0</v>
          </cell>
          <cell r="J1922">
            <v>200</v>
          </cell>
          <cell r="K1922">
            <v>0</v>
          </cell>
          <cell r="L1922">
            <v>0</v>
          </cell>
          <cell r="M1922">
            <v>0</v>
          </cell>
          <cell r="N1922">
            <v>200</v>
          </cell>
          <cell r="O1922">
            <v>0</v>
          </cell>
        </row>
        <row r="1923">
          <cell r="A1923" t="str">
            <v>100.40.60.520-6600.04</v>
          </cell>
          <cell r="B1923" t="str">
            <v>100</v>
          </cell>
          <cell r="C1923" t="str">
            <v>40</v>
          </cell>
          <cell r="D1923" t="str">
            <v>60</v>
          </cell>
          <cell r="E1923" t="str">
            <v>520</v>
          </cell>
          <cell r="F1923" t="str">
            <v>6600.04</v>
          </cell>
          <cell r="G1923" t="str">
            <v>Administrative Expenses Training/Conferences</v>
          </cell>
          <cell r="H1923">
            <v>1000</v>
          </cell>
          <cell r="I1923">
            <v>0</v>
          </cell>
          <cell r="J1923">
            <v>1000</v>
          </cell>
          <cell r="K1923">
            <v>0</v>
          </cell>
          <cell r="L1923">
            <v>0</v>
          </cell>
          <cell r="M1923">
            <v>0</v>
          </cell>
          <cell r="N1923">
            <v>1000</v>
          </cell>
          <cell r="O1923">
            <v>0</v>
          </cell>
        </row>
        <row r="1924">
          <cell r="A1924" t="str">
            <v>100.40.60.520-6600.07</v>
          </cell>
          <cell r="B1924" t="str">
            <v>100</v>
          </cell>
          <cell r="C1924" t="str">
            <v>40</v>
          </cell>
          <cell r="D1924" t="str">
            <v>60</v>
          </cell>
          <cell r="E1924" t="str">
            <v>520</v>
          </cell>
          <cell r="F1924" t="str">
            <v>6600.07</v>
          </cell>
          <cell r="G1924" t="str">
            <v>Administrative Expenses Employee Recruitment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 t="str">
            <v>+++</v>
          </cell>
        </row>
        <row r="1925">
          <cell r="A1925" t="str">
            <v>100.40.60.520-7000.03</v>
          </cell>
          <cell r="B1925" t="str">
            <v>100</v>
          </cell>
          <cell r="C1925" t="str">
            <v>40</v>
          </cell>
          <cell r="D1925" t="str">
            <v>60</v>
          </cell>
          <cell r="E1925" t="str">
            <v>520</v>
          </cell>
          <cell r="F1925" t="str">
            <v>7000.03</v>
          </cell>
          <cell r="G1925" t="str">
            <v>Capital Outlay Operations Equip-Minor</v>
          </cell>
          <cell r="H1925">
            <v>3400</v>
          </cell>
          <cell r="I1925">
            <v>0</v>
          </cell>
          <cell r="J1925">
            <v>3400</v>
          </cell>
          <cell r="K1925">
            <v>0</v>
          </cell>
          <cell r="L1925">
            <v>0</v>
          </cell>
          <cell r="M1925">
            <v>0</v>
          </cell>
          <cell r="N1925">
            <v>3400</v>
          </cell>
          <cell r="O1925">
            <v>0</v>
          </cell>
        </row>
        <row r="1926">
          <cell r="A1926" t="str">
            <v>100.40.60.530-5000.01</v>
          </cell>
          <cell r="B1926" t="str">
            <v>100</v>
          </cell>
          <cell r="C1926" t="str">
            <v>40</v>
          </cell>
          <cell r="D1926" t="str">
            <v>60</v>
          </cell>
          <cell r="E1926" t="str">
            <v>530</v>
          </cell>
          <cell r="F1926" t="str">
            <v>5000.01</v>
          </cell>
          <cell r="G1926" t="str">
            <v>Salaries Regular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  <cell r="M1926">
            <v>8985.7900000000009</v>
          </cell>
          <cell r="N1926">
            <v>-8985.7900000000009</v>
          </cell>
          <cell r="O1926" t="str">
            <v>+++</v>
          </cell>
        </row>
        <row r="1927">
          <cell r="A1927" t="str">
            <v>100.40.60.530-5000.02</v>
          </cell>
          <cell r="B1927" t="str">
            <v>100</v>
          </cell>
          <cell r="C1927" t="str">
            <v>40</v>
          </cell>
          <cell r="D1927" t="str">
            <v>60</v>
          </cell>
          <cell r="E1927" t="str">
            <v>530</v>
          </cell>
          <cell r="F1927" t="str">
            <v>5000.02</v>
          </cell>
          <cell r="G1927" t="str">
            <v>Salaries Part Time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 t="str">
            <v>+++</v>
          </cell>
        </row>
        <row r="1928">
          <cell r="A1928" t="str">
            <v>100.40.60.530-5000.03</v>
          </cell>
          <cell r="B1928" t="str">
            <v>100</v>
          </cell>
          <cell r="C1928" t="str">
            <v>40</v>
          </cell>
          <cell r="D1928" t="str">
            <v>60</v>
          </cell>
          <cell r="E1928" t="str">
            <v>530</v>
          </cell>
          <cell r="F1928" t="str">
            <v>5000.03</v>
          </cell>
          <cell r="G1928" t="str">
            <v>Salaries Overtime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 t="str">
            <v>+++</v>
          </cell>
        </row>
        <row r="1929">
          <cell r="A1929" t="str">
            <v>100.40.60.530-5000.04</v>
          </cell>
          <cell r="B1929" t="str">
            <v>100</v>
          </cell>
          <cell r="C1929" t="str">
            <v>40</v>
          </cell>
          <cell r="D1929" t="str">
            <v>60</v>
          </cell>
          <cell r="E1929" t="str">
            <v>530</v>
          </cell>
          <cell r="F1929" t="str">
            <v>5000.04</v>
          </cell>
          <cell r="G1929" t="str">
            <v>Salaries Holiday Pay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 t="str">
            <v>+++</v>
          </cell>
        </row>
        <row r="1930">
          <cell r="A1930" t="str">
            <v>100.40.60.530-5000.06</v>
          </cell>
          <cell r="B1930" t="str">
            <v>100</v>
          </cell>
          <cell r="C1930" t="str">
            <v>40</v>
          </cell>
          <cell r="D1930" t="str">
            <v>60</v>
          </cell>
          <cell r="E1930" t="str">
            <v>530</v>
          </cell>
          <cell r="F1930" t="str">
            <v>5000.06</v>
          </cell>
          <cell r="G1930" t="str">
            <v>Salaries Out of Class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 t="str">
            <v>+++</v>
          </cell>
        </row>
        <row r="1931">
          <cell r="A1931" t="str">
            <v>100.40.60.530-5000.07</v>
          </cell>
          <cell r="B1931" t="str">
            <v>100</v>
          </cell>
          <cell r="C1931" t="str">
            <v>40</v>
          </cell>
          <cell r="D1931" t="str">
            <v>60</v>
          </cell>
          <cell r="E1931" t="str">
            <v>530</v>
          </cell>
          <cell r="F1931" t="str">
            <v>5000.07</v>
          </cell>
          <cell r="G1931" t="str">
            <v>Salaries Admin Leave Pay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 t="str">
            <v>+++</v>
          </cell>
        </row>
        <row r="1932">
          <cell r="A1932" t="str">
            <v>100.40.60.530-5000.08</v>
          </cell>
          <cell r="B1932" t="str">
            <v>100</v>
          </cell>
          <cell r="C1932" t="str">
            <v>40</v>
          </cell>
          <cell r="D1932" t="str">
            <v>60</v>
          </cell>
          <cell r="E1932" t="str">
            <v>530</v>
          </cell>
          <cell r="F1932" t="str">
            <v>5000.08</v>
          </cell>
          <cell r="G1932" t="str">
            <v>Salaries Longevity Pay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 t="str">
            <v>+++</v>
          </cell>
        </row>
        <row r="1933">
          <cell r="A1933" t="str">
            <v>100.40.60.530-5000.10</v>
          </cell>
          <cell r="B1933" t="str">
            <v>100</v>
          </cell>
          <cell r="C1933" t="str">
            <v>40</v>
          </cell>
          <cell r="D1933" t="str">
            <v>60</v>
          </cell>
          <cell r="E1933" t="str">
            <v>530</v>
          </cell>
          <cell r="F1933" t="str">
            <v>5000.10</v>
          </cell>
          <cell r="G1933" t="str">
            <v>Salaries Furloughs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 t="str">
            <v>+++</v>
          </cell>
        </row>
        <row r="1934">
          <cell r="A1934" t="str">
            <v>100.40.60.530-5000.11</v>
          </cell>
          <cell r="B1934" t="str">
            <v>100</v>
          </cell>
          <cell r="C1934" t="str">
            <v>40</v>
          </cell>
          <cell r="D1934" t="str">
            <v>60</v>
          </cell>
          <cell r="E1934" t="str">
            <v>530</v>
          </cell>
          <cell r="F1934" t="str">
            <v>5000.11</v>
          </cell>
          <cell r="G1934" t="str">
            <v>Salaries Worker's Comp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 t="str">
            <v>+++</v>
          </cell>
        </row>
        <row r="1935">
          <cell r="A1935" t="str">
            <v>100.40.60.530-5000.12</v>
          </cell>
          <cell r="B1935" t="str">
            <v>100</v>
          </cell>
          <cell r="C1935" t="str">
            <v>40</v>
          </cell>
          <cell r="D1935" t="str">
            <v>60</v>
          </cell>
          <cell r="E1935" t="str">
            <v>530</v>
          </cell>
          <cell r="F1935" t="str">
            <v>5000.12</v>
          </cell>
          <cell r="G1935" t="str">
            <v>Salaries Compensated Absences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 t="str">
            <v>+++</v>
          </cell>
        </row>
        <row r="1936">
          <cell r="A1936" t="str">
            <v>100.40.60.530-5000.99</v>
          </cell>
          <cell r="B1936" t="str">
            <v>100</v>
          </cell>
          <cell r="C1936" t="str">
            <v>40</v>
          </cell>
          <cell r="D1936" t="str">
            <v>60</v>
          </cell>
          <cell r="E1936" t="str">
            <v>530</v>
          </cell>
          <cell r="F1936" t="str">
            <v>5000.99</v>
          </cell>
          <cell r="G1936" t="str">
            <v>Salaries New Personnel Requests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 t="str">
            <v>+++</v>
          </cell>
        </row>
        <row r="1937">
          <cell r="A1937" t="str">
            <v>100.40.60.530-5100.00</v>
          </cell>
          <cell r="B1937" t="str">
            <v>100</v>
          </cell>
          <cell r="C1937" t="str">
            <v>40</v>
          </cell>
          <cell r="D1937" t="str">
            <v>60</v>
          </cell>
          <cell r="E1937" t="str">
            <v>530</v>
          </cell>
          <cell r="F1937" t="str">
            <v>5100.00</v>
          </cell>
          <cell r="G1937" t="str">
            <v>Benefits PERS Pool Liability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1878.4</v>
          </cell>
          <cell r="N1937">
            <v>-1878.4</v>
          </cell>
          <cell r="O1937" t="str">
            <v>+++</v>
          </cell>
        </row>
        <row r="1938">
          <cell r="A1938" t="str">
            <v>100.40.60.530-5100.01</v>
          </cell>
          <cell r="B1938" t="str">
            <v>100</v>
          </cell>
          <cell r="C1938" t="str">
            <v>40</v>
          </cell>
          <cell r="D1938" t="str">
            <v>60</v>
          </cell>
          <cell r="E1938" t="str">
            <v>530</v>
          </cell>
          <cell r="F1938" t="str">
            <v>5100.01</v>
          </cell>
          <cell r="G1938" t="str">
            <v>Benefits Retirement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1055.94</v>
          </cell>
          <cell r="N1938">
            <v>-1055.94</v>
          </cell>
          <cell r="O1938" t="str">
            <v>+++</v>
          </cell>
        </row>
        <row r="1939">
          <cell r="A1939" t="str">
            <v>100.40.60.530-5100.02</v>
          </cell>
          <cell r="B1939" t="str">
            <v>100</v>
          </cell>
          <cell r="C1939" t="str">
            <v>40</v>
          </cell>
          <cell r="D1939" t="str">
            <v>60</v>
          </cell>
          <cell r="E1939" t="str">
            <v>530</v>
          </cell>
          <cell r="F1939" t="str">
            <v>5100.02</v>
          </cell>
          <cell r="G1939" t="str">
            <v>Benefits Health Insurance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2850</v>
          </cell>
          <cell r="N1939">
            <v>-2850</v>
          </cell>
          <cell r="O1939" t="str">
            <v>+++</v>
          </cell>
        </row>
        <row r="1940">
          <cell r="A1940" t="str">
            <v>100.40.60.530-5100.03</v>
          </cell>
          <cell r="B1940" t="str">
            <v>100</v>
          </cell>
          <cell r="C1940" t="str">
            <v>40</v>
          </cell>
          <cell r="D1940" t="str">
            <v>60</v>
          </cell>
          <cell r="E1940" t="str">
            <v>530</v>
          </cell>
          <cell r="F1940" t="str">
            <v>5100.03</v>
          </cell>
          <cell r="G1940" t="str">
            <v>Benefits Dental Insurance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182.7</v>
          </cell>
          <cell r="N1940">
            <v>-182.7</v>
          </cell>
          <cell r="O1940" t="str">
            <v>+++</v>
          </cell>
        </row>
        <row r="1941">
          <cell r="A1941" t="str">
            <v>100.40.60.530-5100.04</v>
          </cell>
          <cell r="B1941" t="str">
            <v>100</v>
          </cell>
          <cell r="C1941" t="str">
            <v>40</v>
          </cell>
          <cell r="D1941" t="str">
            <v>60</v>
          </cell>
          <cell r="E1941" t="str">
            <v>530</v>
          </cell>
          <cell r="F1941" t="str">
            <v>5100.04</v>
          </cell>
          <cell r="G1941" t="str">
            <v>Benefits Vision Insurance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  <cell r="M1941">
            <v>29.82</v>
          </cell>
          <cell r="N1941">
            <v>-29.82</v>
          </cell>
          <cell r="O1941" t="str">
            <v>+++</v>
          </cell>
        </row>
        <row r="1942">
          <cell r="A1942" t="str">
            <v>100.40.60.530-5100.05</v>
          </cell>
          <cell r="B1942" t="str">
            <v>100</v>
          </cell>
          <cell r="C1942" t="str">
            <v>40</v>
          </cell>
          <cell r="D1942" t="str">
            <v>60</v>
          </cell>
          <cell r="E1942" t="str">
            <v>530</v>
          </cell>
          <cell r="F1942" t="str">
            <v>5100.05</v>
          </cell>
          <cell r="G1942" t="str">
            <v>Benefits Life Insurance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  <cell r="M1942">
            <v>18.52</v>
          </cell>
          <cell r="N1942">
            <v>-18.52</v>
          </cell>
          <cell r="O1942" t="str">
            <v>+++</v>
          </cell>
        </row>
        <row r="1943">
          <cell r="A1943" t="str">
            <v>100.40.60.530-5100.06</v>
          </cell>
          <cell r="B1943" t="str">
            <v>100</v>
          </cell>
          <cell r="C1943" t="str">
            <v>40</v>
          </cell>
          <cell r="D1943" t="str">
            <v>60</v>
          </cell>
          <cell r="E1943" t="str">
            <v>530</v>
          </cell>
          <cell r="F1943" t="str">
            <v>5100.06</v>
          </cell>
          <cell r="G1943" t="str">
            <v>Benefits Worker's Comp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 t="str">
            <v>+++</v>
          </cell>
        </row>
        <row r="1944">
          <cell r="A1944" t="str">
            <v>100.40.60.530-5100.07</v>
          </cell>
          <cell r="B1944" t="str">
            <v>100</v>
          </cell>
          <cell r="C1944" t="str">
            <v>40</v>
          </cell>
          <cell r="D1944" t="str">
            <v>60</v>
          </cell>
          <cell r="E1944" t="str">
            <v>530</v>
          </cell>
          <cell r="F1944" t="str">
            <v>5100.07</v>
          </cell>
          <cell r="G1944" t="str">
            <v>Benefits Long Term Disability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44.54</v>
          </cell>
          <cell r="N1944">
            <v>-44.54</v>
          </cell>
          <cell r="O1944" t="str">
            <v>+++</v>
          </cell>
        </row>
        <row r="1945">
          <cell r="A1945" t="str">
            <v>100.40.60.530-5100.08</v>
          </cell>
          <cell r="B1945" t="str">
            <v>100</v>
          </cell>
          <cell r="C1945" t="str">
            <v>40</v>
          </cell>
          <cell r="D1945" t="str">
            <v>60</v>
          </cell>
          <cell r="E1945" t="str">
            <v>530</v>
          </cell>
          <cell r="F1945" t="str">
            <v>5100.08</v>
          </cell>
          <cell r="G1945" t="str">
            <v>Benefits Deferred Compensation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449.29</v>
          </cell>
          <cell r="N1945">
            <v>-449.29</v>
          </cell>
          <cell r="O1945" t="str">
            <v>+++</v>
          </cell>
        </row>
        <row r="1946">
          <cell r="A1946" t="str">
            <v>100.40.60.530-5100.09</v>
          </cell>
          <cell r="B1946" t="str">
            <v>100</v>
          </cell>
          <cell r="C1946" t="str">
            <v>40</v>
          </cell>
          <cell r="D1946" t="str">
            <v>60</v>
          </cell>
          <cell r="E1946" t="str">
            <v>530</v>
          </cell>
          <cell r="F1946" t="str">
            <v>5100.09</v>
          </cell>
          <cell r="G1946" t="str">
            <v>Benefits Unemployment Insurance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 t="str">
            <v>+++</v>
          </cell>
        </row>
        <row r="1947">
          <cell r="A1947" t="str">
            <v>100.40.60.530-5100.10</v>
          </cell>
          <cell r="B1947" t="str">
            <v>100</v>
          </cell>
          <cell r="C1947" t="str">
            <v>40</v>
          </cell>
          <cell r="D1947" t="str">
            <v>60</v>
          </cell>
          <cell r="E1947" t="str">
            <v>530</v>
          </cell>
          <cell r="F1947" t="str">
            <v>5100.10</v>
          </cell>
          <cell r="G1947" t="str">
            <v>Benefits Uniform Allowance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 t="str">
            <v>+++</v>
          </cell>
        </row>
        <row r="1948">
          <cell r="A1948" t="str">
            <v>100.40.60.530-5100.11</v>
          </cell>
          <cell r="B1948" t="str">
            <v>100</v>
          </cell>
          <cell r="C1948" t="str">
            <v>40</v>
          </cell>
          <cell r="D1948" t="str">
            <v>60</v>
          </cell>
          <cell r="E1948" t="str">
            <v>530</v>
          </cell>
          <cell r="F1948" t="str">
            <v>5100.11</v>
          </cell>
          <cell r="G1948" t="str">
            <v>Benefits Medicare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136.83000000000001</v>
          </cell>
          <cell r="N1948">
            <v>-136.83000000000001</v>
          </cell>
          <cell r="O1948" t="str">
            <v>+++</v>
          </cell>
        </row>
        <row r="1949">
          <cell r="A1949" t="str">
            <v>100.40.60.530-5100.12</v>
          </cell>
          <cell r="B1949" t="str">
            <v>100</v>
          </cell>
          <cell r="C1949" t="str">
            <v>40</v>
          </cell>
          <cell r="D1949" t="str">
            <v>60</v>
          </cell>
          <cell r="E1949" t="str">
            <v>530</v>
          </cell>
          <cell r="F1949" t="str">
            <v>5100.12</v>
          </cell>
          <cell r="G1949" t="str">
            <v>Benefits Annual Physical Exam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 t="str">
            <v>+++</v>
          </cell>
        </row>
        <row r="1950">
          <cell r="A1950" t="str">
            <v>100.40.60.530-5100.15</v>
          </cell>
          <cell r="B1950" t="str">
            <v>100</v>
          </cell>
          <cell r="C1950" t="str">
            <v>40</v>
          </cell>
          <cell r="D1950" t="str">
            <v>60</v>
          </cell>
          <cell r="E1950" t="str">
            <v>530</v>
          </cell>
          <cell r="F1950" t="str">
            <v>5100.15</v>
          </cell>
          <cell r="G1950" t="str">
            <v>Benefits Cell Phone Allowance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 t="str">
            <v>+++</v>
          </cell>
        </row>
        <row r="1951">
          <cell r="A1951" t="str">
            <v>100.40.60.530-5100.17</v>
          </cell>
          <cell r="B1951" t="str">
            <v>100</v>
          </cell>
          <cell r="C1951" t="str">
            <v>40</v>
          </cell>
          <cell r="D1951" t="str">
            <v>60</v>
          </cell>
          <cell r="E1951" t="str">
            <v>530</v>
          </cell>
          <cell r="F1951" t="str">
            <v>5100.17</v>
          </cell>
          <cell r="G1951" t="str">
            <v>Benefits Other Post Employment Benefits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 t="str">
            <v>+++</v>
          </cell>
        </row>
        <row r="1952">
          <cell r="A1952" t="str">
            <v>100.40.60.530-6000.09</v>
          </cell>
          <cell r="B1952" t="str">
            <v>100</v>
          </cell>
          <cell r="C1952" t="str">
            <v>40</v>
          </cell>
          <cell r="D1952" t="str">
            <v>60</v>
          </cell>
          <cell r="E1952" t="str">
            <v>530</v>
          </cell>
          <cell r="F1952" t="str">
            <v>6000.09</v>
          </cell>
          <cell r="G1952" t="str">
            <v>Professional Services Uniform</v>
          </cell>
          <cell r="H1952">
            <v>1500</v>
          </cell>
          <cell r="I1952">
            <v>0</v>
          </cell>
          <cell r="J1952">
            <v>1500</v>
          </cell>
          <cell r="K1952">
            <v>0</v>
          </cell>
          <cell r="L1952">
            <v>0</v>
          </cell>
          <cell r="M1952">
            <v>302.39999999999998</v>
          </cell>
          <cell r="N1952">
            <v>1197.5999999999999</v>
          </cell>
          <cell r="O1952">
            <v>0.2</v>
          </cell>
        </row>
        <row r="1953">
          <cell r="A1953" t="str">
            <v>100.40.60.530-6100.01</v>
          </cell>
          <cell r="B1953" t="str">
            <v>100</v>
          </cell>
          <cell r="C1953" t="str">
            <v>40</v>
          </cell>
          <cell r="D1953" t="str">
            <v>60</v>
          </cell>
          <cell r="E1953" t="str">
            <v>530</v>
          </cell>
          <cell r="F1953" t="str">
            <v>6100.01</v>
          </cell>
          <cell r="G1953" t="str">
            <v>Utilities Electric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4271.53</v>
          </cell>
          <cell r="N1953">
            <v>-4271.53</v>
          </cell>
          <cell r="O1953" t="str">
            <v>+++</v>
          </cell>
        </row>
        <row r="1954">
          <cell r="A1954" t="str">
            <v>100.40.60.530-6100.02</v>
          </cell>
          <cell r="B1954" t="str">
            <v>100</v>
          </cell>
          <cell r="C1954" t="str">
            <v>40</v>
          </cell>
          <cell r="D1954" t="str">
            <v>60</v>
          </cell>
          <cell r="E1954" t="str">
            <v>530</v>
          </cell>
          <cell r="F1954" t="str">
            <v>6100.02</v>
          </cell>
          <cell r="G1954" t="str">
            <v>Utilities Telephone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 t="str">
            <v>+++</v>
          </cell>
        </row>
        <row r="1955">
          <cell r="A1955" t="str">
            <v>100.40.60.530-6200.01</v>
          </cell>
          <cell r="B1955" t="str">
            <v>100</v>
          </cell>
          <cell r="C1955" t="str">
            <v>40</v>
          </cell>
          <cell r="D1955" t="str">
            <v>60</v>
          </cell>
          <cell r="E1955" t="str">
            <v>530</v>
          </cell>
          <cell r="F1955" t="str">
            <v>6200.01</v>
          </cell>
          <cell r="G1955" t="str">
            <v>Supplies Office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 t="str">
            <v>+++</v>
          </cell>
        </row>
        <row r="1956">
          <cell r="A1956" t="str">
            <v>100.40.60.530-6200.02</v>
          </cell>
          <cell r="B1956" t="str">
            <v>100</v>
          </cell>
          <cell r="C1956" t="str">
            <v>40</v>
          </cell>
          <cell r="D1956" t="str">
            <v>60</v>
          </cell>
          <cell r="E1956" t="str">
            <v>530</v>
          </cell>
          <cell r="F1956" t="str">
            <v>6200.02</v>
          </cell>
          <cell r="G1956" t="str">
            <v>Supplies Special Department</v>
          </cell>
          <cell r="H1956">
            <v>10000</v>
          </cell>
          <cell r="I1956">
            <v>0</v>
          </cell>
          <cell r="J1956">
            <v>10000</v>
          </cell>
          <cell r="K1956">
            <v>0</v>
          </cell>
          <cell r="L1956">
            <v>0</v>
          </cell>
          <cell r="M1956">
            <v>1653.74</v>
          </cell>
          <cell r="N1956">
            <v>8346.26</v>
          </cell>
          <cell r="O1956">
            <v>0.17</v>
          </cell>
        </row>
        <row r="1957">
          <cell r="A1957" t="str">
            <v>100.40.60.530-6200.03</v>
          </cell>
          <cell r="B1957" t="str">
            <v>100</v>
          </cell>
          <cell r="C1957" t="str">
            <v>40</v>
          </cell>
          <cell r="D1957" t="str">
            <v>60</v>
          </cell>
          <cell r="E1957" t="str">
            <v>530</v>
          </cell>
          <cell r="F1957" t="str">
            <v>6200.03</v>
          </cell>
          <cell r="G1957" t="str">
            <v>Supplies Copier Maintenance &amp; Supplies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 t="str">
            <v>+++</v>
          </cell>
        </row>
        <row r="1958">
          <cell r="A1958" t="str">
            <v>100.40.60.530-6200.05</v>
          </cell>
          <cell r="B1958" t="str">
            <v>100</v>
          </cell>
          <cell r="C1958" t="str">
            <v>40</v>
          </cell>
          <cell r="D1958" t="str">
            <v>60</v>
          </cell>
          <cell r="E1958" t="str">
            <v>530</v>
          </cell>
          <cell r="F1958" t="str">
            <v>6200.05</v>
          </cell>
          <cell r="G1958" t="str">
            <v>Supplies Gasoline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 t="str">
            <v>+++</v>
          </cell>
        </row>
        <row r="1959">
          <cell r="A1959" t="str">
            <v>100.40.60.530-6200.06</v>
          </cell>
          <cell r="B1959" t="str">
            <v>100</v>
          </cell>
          <cell r="C1959" t="str">
            <v>40</v>
          </cell>
          <cell r="D1959" t="str">
            <v>60</v>
          </cell>
          <cell r="E1959" t="str">
            <v>530</v>
          </cell>
          <cell r="F1959" t="str">
            <v>6200.06</v>
          </cell>
          <cell r="G1959" t="str">
            <v>Supplies Propane</v>
          </cell>
          <cell r="H1959">
            <v>250</v>
          </cell>
          <cell r="I1959">
            <v>0</v>
          </cell>
          <cell r="J1959">
            <v>250</v>
          </cell>
          <cell r="K1959">
            <v>0</v>
          </cell>
          <cell r="L1959">
            <v>0</v>
          </cell>
          <cell r="M1959">
            <v>0</v>
          </cell>
          <cell r="N1959">
            <v>250</v>
          </cell>
          <cell r="O1959">
            <v>0</v>
          </cell>
        </row>
        <row r="1960">
          <cell r="A1960" t="str">
            <v>100.40.60.530-6280.14</v>
          </cell>
          <cell r="B1960" t="str">
            <v>100</v>
          </cell>
          <cell r="C1960" t="str">
            <v>40</v>
          </cell>
          <cell r="D1960" t="str">
            <v>60</v>
          </cell>
          <cell r="E1960" t="str">
            <v>530</v>
          </cell>
          <cell r="F1960" t="str">
            <v>6280.14</v>
          </cell>
          <cell r="G1960" t="str">
            <v>Supplies-Public Works Protective Clothing</v>
          </cell>
          <cell r="H1960">
            <v>500</v>
          </cell>
          <cell r="I1960">
            <v>0</v>
          </cell>
          <cell r="J1960">
            <v>500</v>
          </cell>
          <cell r="K1960">
            <v>0</v>
          </cell>
          <cell r="L1960">
            <v>0</v>
          </cell>
          <cell r="M1960">
            <v>0</v>
          </cell>
          <cell r="N1960">
            <v>500</v>
          </cell>
          <cell r="O1960">
            <v>0</v>
          </cell>
        </row>
        <row r="1961">
          <cell r="A1961" t="str">
            <v>100.40.60.530-6280.38</v>
          </cell>
          <cell r="B1961" t="str">
            <v>100</v>
          </cell>
          <cell r="C1961" t="str">
            <v>40</v>
          </cell>
          <cell r="D1961" t="str">
            <v>60</v>
          </cell>
          <cell r="E1961" t="str">
            <v>530</v>
          </cell>
          <cell r="F1961" t="str">
            <v>6280.38</v>
          </cell>
          <cell r="G1961" t="str">
            <v>Supplies-Public Works Global Supplies</v>
          </cell>
          <cell r="H1961">
            <v>10000</v>
          </cell>
          <cell r="I1961">
            <v>0</v>
          </cell>
          <cell r="J1961">
            <v>10000</v>
          </cell>
          <cell r="K1961">
            <v>0</v>
          </cell>
          <cell r="L1961">
            <v>0</v>
          </cell>
          <cell r="M1961">
            <v>543.20000000000005</v>
          </cell>
          <cell r="N1961">
            <v>9456.7999999999993</v>
          </cell>
          <cell r="O1961">
            <v>0.05</v>
          </cell>
        </row>
        <row r="1962">
          <cell r="A1962" t="str">
            <v>100.40.60.530-6300.01</v>
          </cell>
          <cell r="B1962" t="str">
            <v>100</v>
          </cell>
          <cell r="C1962" t="str">
            <v>40</v>
          </cell>
          <cell r="D1962" t="str">
            <v>60</v>
          </cell>
          <cell r="E1962" t="str">
            <v>530</v>
          </cell>
          <cell r="F1962" t="str">
            <v>6300.01</v>
          </cell>
          <cell r="G1962" t="str">
            <v>Dues &amp; Subscriptions Memberships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 t="str">
            <v>+++</v>
          </cell>
        </row>
        <row r="1963">
          <cell r="A1963" t="str">
            <v>100.40.60.530-6300.03</v>
          </cell>
          <cell r="B1963" t="str">
            <v>100</v>
          </cell>
          <cell r="C1963" t="str">
            <v>40</v>
          </cell>
          <cell r="D1963" t="str">
            <v>60</v>
          </cell>
          <cell r="E1963" t="str">
            <v>530</v>
          </cell>
          <cell r="F1963" t="str">
            <v>6300.03</v>
          </cell>
          <cell r="G1963" t="str">
            <v>Dues &amp; Subscriptions Certifications</v>
          </cell>
          <cell r="H1963">
            <v>100</v>
          </cell>
          <cell r="I1963">
            <v>0</v>
          </cell>
          <cell r="J1963">
            <v>100</v>
          </cell>
          <cell r="K1963">
            <v>0</v>
          </cell>
          <cell r="L1963">
            <v>0</v>
          </cell>
          <cell r="M1963">
            <v>0</v>
          </cell>
          <cell r="N1963">
            <v>100</v>
          </cell>
          <cell r="O1963">
            <v>0</v>
          </cell>
        </row>
        <row r="1964">
          <cell r="A1964" t="str">
            <v>100.40.60.530-6350.01</v>
          </cell>
          <cell r="B1964" t="str">
            <v>100</v>
          </cell>
          <cell r="C1964" t="str">
            <v>40</v>
          </cell>
          <cell r="D1964" t="str">
            <v>60</v>
          </cell>
          <cell r="E1964" t="str">
            <v>530</v>
          </cell>
          <cell r="F1964" t="str">
            <v>6350.01</v>
          </cell>
          <cell r="G1964" t="str">
            <v>Maintenance Agreements &amp; Licenses License/Software Maintenance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 t="str">
            <v>+++</v>
          </cell>
        </row>
        <row r="1965">
          <cell r="A1965" t="str">
            <v>100.40.60.530-6350.03</v>
          </cell>
          <cell r="B1965" t="str">
            <v>100</v>
          </cell>
          <cell r="C1965" t="str">
            <v>40</v>
          </cell>
          <cell r="D1965" t="str">
            <v>60</v>
          </cell>
          <cell r="E1965" t="str">
            <v>530</v>
          </cell>
          <cell r="F1965" t="str">
            <v>6350.03</v>
          </cell>
          <cell r="G1965" t="str">
            <v>Maintenance Agreements &amp; Licenses Maintenance Agreements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 t="str">
            <v>+++</v>
          </cell>
        </row>
        <row r="1966">
          <cell r="A1966" t="str">
            <v>100.40.60.530-6400.02</v>
          </cell>
          <cell r="B1966" t="str">
            <v>100</v>
          </cell>
          <cell r="C1966" t="str">
            <v>40</v>
          </cell>
          <cell r="D1966" t="str">
            <v>60</v>
          </cell>
          <cell r="E1966" t="str">
            <v>530</v>
          </cell>
          <cell r="F1966" t="str">
            <v>6400.02</v>
          </cell>
          <cell r="G1966" t="str">
            <v>Repairs &amp; Maintenance Minor Equipment/Other</v>
          </cell>
          <cell r="H1966">
            <v>4500</v>
          </cell>
          <cell r="I1966">
            <v>0</v>
          </cell>
          <cell r="J1966">
            <v>4500</v>
          </cell>
          <cell r="K1966">
            <v>0</v>
          </cell>
          <cell r="L1966">
            <v>0</v>
          </cell>
          <cell r="M1966">
            <v>0</v>
          </cell>
          <cell r="N1966">
            <v>4500</v>
          </cell>
          <cell r="O1966">
            <v>0</v>
          </cell>
        </row>
        <row r="1967">
          <cell r="A1967" t="str">
            <v>100.40.60.530-6400.04</v>
          </cell>
          <cell r="B1967" t="str">
            <v>100</v>
          </cell>
          <cell r="C1967" t="str">
            <v>40</v>
          </cell>
          <cell r="D1967" t="str">
            <v>60</v>
          </cell>
          <cell r="E1967" t="str">
            <v>530</v>
          </cell>
          <cell r="F1967" t="str">
            <v>6400.04</v>
          </cell>
          <cell r="G1967" t="str">
            <v>Repairs &amp; Maintenance Equipment Rental</v>
          </cell>
          <cell r="H1967">
            <v>3500</v>
          </cell>
          <cell r="I1967">
            <v>0</v>
          </cell>
          <cell r="J1967">
            <v>3500</v>
          </cell>
          <cell r="K1967">
            <v>0</v>
          </cell>
          <cell r="L1967">
            <v>0</v>
          </cell>
          <cell r="M1967">
            <v>0</v>
          </cell>
          <cell r="N1967">
            <v>3500</v>
          </cell>
          <cell r="O1967">
            <v>0</v>
          </cell>
        </row>
        <row r="1968">
          <cell r="A1968" t="str">
            <v>100.40.60.530-6400.05</v>
          </cell>
          <cell r="B1968" t="str">
            <v>100</v>
          </cell>
          <cell r="C1968" t="str">
            <v>40</v>
          </cell>
          <cell r="D1968" t="str">
            <v>60</v>
          </cell>
          <cell r="E1968" t="str">
            <v>530</v>
          </cell>
          <cell r="F1968" t="str">
            <v>6400.05</v>
          </cell>
          <cell r="G1968" t="str">
            <v>Repairs &amp; Maintenance Vehicle</v>
          </cell>
          <cell r="H1968">
            <v>90000</v>
          </cell>
          <cell r="I1968">
            <v>0</v>
          </cell>
          <cell r="J1968">
            <v>90000</v>
          </cell>
          <cell r="K1968">
            <v>0</v>
          </cell>
          <cell r="L1968">
            <v>0</v>
          </cell>
          <cell r="M1968">
            <v>2333.29</v>
          </cell>
          <cell r="N1968">
            <v>87666.71</v>
          </cell>
          <cell r="O1968">
            <v>0.03</v>
          </cell>
        </row>
        <row r="1969">
          <cell r="A1969" t="str">
            <v>100.40.60.530-6500.04</v>
          </cell>
          <cell r="B1969" t="str">
            <v>100</v>
          </cell>
          <cell r="C1969" t="str">
            <v>40</v>
          </cell>
          <cell r="D1969" t="str">
            <v>60</v>
          </cell>
          <cell r="E1969" t="str">
            <v>530</v>
          </cell>
          <cell r="F1969" t="str">
            <v>6500.04</v>
          </cell>
          <cell r="G1969" t="str">
            <v>Claims &amp; Insurance Insurance Premiums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 t="str">
            <v>+++</v>
          </cell>
        </row>
        <row r="1970">
          <cell r="A1970" t="str">
            <v>100.40.60.530-6600.01</v>
          </cell>
          <cell r="B1970" t="str">
            <v>100</v>
          </cell>
          <cell r="C1970" t="str">
            <v>40</v>
          </cell>
          <cell r="D1970" t="str">
            <v>60</v>
          </cell>
          <cell r="E1970" t="str">
            <v>530</v>
          </cell>
          <cell r="F1970" t="str">
            <v>6600.01</v>
          </cell>
          <cell r="G1970" t="str">
            <v>Administrative Expenses Meetings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 t="str">
            <v>+++</v>
          </cell>
        </row>
        <row r="1971">
          <cell r="A1971" t="str">
            <v>100.40.60.530-6600.04</v>
          </cell>
          <cell r="B1971" t="str">
            <v>100</v>
          </cell>
          <cell r="C1971" t="str">
            <v>40</v>
          </cell>
          <cell r="D1971" t="str">
            <v>60</v>
          </cell>
          <cell r="E1971" t="str">
            <v>530</v>
          </cell>
          <cell r="F1971" t="str">
            <v>6600.04</v>
          </cell>
          <cell r="G1971" t="str">
            <v>Administrative Expenses Training/Conferences</v>
          </cell>
          <cell r="H1971">
            <v>1000</v>
          </cell>
          <cell r="I1971">
            <v>0</v>
          </cell>
          <cell r="J1971">
            <v>1000</v>
          </cell>
          <cell r="K1971">
            <v>0</v>
          </cell>
          <cell r="L1971">
            <v>0</v>
          </cell>
          <cell r="M1971">
            <v>0</v>
          </cell>
          <cell r="N1971">
            <v>1000</v>
          </cell>
          <cell r="O1971">
            <v>0</v>
          </cell>
        </row>
        <row r="1972">
          <cell r="A1972" t="str">
            <v>100.40.60.530-6600.07</v>
          </cell>
          <cell r="B1972" t="str">
            <v>100</v>
          </cell>
          <cell r="C1972" t="str">
            <v>40</v>
          </cell>
          <cell r="D1972" t="str">
            <v>60</v>
          </cell>
          <cell r="E1972" t="str">
            <v>530</v>
          </cell>
          <cell r="F1972" t="str">
            <v>6600.07</v>
          </cell>
          <cell r="G1972" t="str">
            <v>Administrative Expenses Employee Recruitment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 t="str">
            <v>+++</v>
          </cell>
        </row>
        <row r="1973">
          <cell r="A1973" t="str">
            <v>100.40.65.005-8900.01</v>
          </cell>
          <cell r="B1973" t="str">
            <v>100</v>
          </cell>
          <cell r="C1973" t="str">
            <v>40</v>
          </cell>
          <cell r="D1973" t="str">
            <v>65</v>
          </cell>
          <cell r="E1973" t="str">
            <v>005</v>
          </cell>
          <cell r="F1973" t="str">
            <v>8900.01</v>
          </cell>
          <cell r="G1973" t="str">
            <v>Debt Service-Principal Principal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 t="str">
            <v>+++</v>
          </cell>
        </row>
        <row r="1974">
          <cell r="A1974" t="str">
            <v>100.40.65.005-8910.01</v>
          </cell>
          <cell r="B1974" t="str">
            <v>100</v>
          </cell>
          <cell r="C1974" t="str">
            <v>40</v>
          </cell>
          <cell r="D1974" t="str">
            <v>65</v>
          </cell>
          <cell r="E1974" t="str">
            <v>005</v>
          </cell>
          <cell r="F1974" t="str">
            <v>8910.01</v>
          </cell>
          <cell r="G1974" t="str">
            <v>Debt Service-Interest Interest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 t="str">
            <v>+++</v>
          </cell>
        </row>
        <row r="1975">
          <cell r="A1975" t="str">
            <v>100.40.65.015-5000.01</v>
          </cell>
          <cell r="B1975" t="str">
            <v>100</v>
          </cell>
          <cell r="C1975" t="str">
            <v>40</v>
          </cell>
          <cell r="D1975" t="str">
            <v>65</v>
          </cell>
          <cell r="E1975" t="str">
            <v>015</v>
          </cell>
          <cell r="F1975" t="str">
            <v>5000.01</v>
          </cell>
          <cell r="G1975" t="str">
            <v>Salaries Regular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 t="str">
            <v>+++</v>
          </cell>
        </row>
        <row r="1976">
          <cell r="A1976" t="str">
            <v>100.40.65.015-5000.02</v>
          </cell>
          <cell r="B1976" t="str">
            <v>100</v>
          </cell>
          <cell r="C1976" t="str">
            <v>40</v>
          </cell>
          <cell r="D1976" t="str">
            <v>65</v>
          </cell>
          <cell r="E1976" t="str">
            <v>015</v>
          </cell>
          <cell r="F1976" t="str">
            <v>5000.02</v>
          </cell>
          <cell r="G1976" t="str">
            <v>Salaries Part Time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 t="str">
            <v>+++</v>
          </cell>
        </row>
        <row r="1977">
          <cell r="A1977" t="str">
            <v>100.40.65.015-5000.03</v>
          </cell>
          <cell r="B1977" t="str">
            <v>100</v>
          </cell>
          <cell r="C1977" t="str">
            <v>40</v>
          </cell>
          <cell r="D1977" t="str">
            <v>65</v>
          </cell>
          <cell r="E1977" t="str">
            <v>015</v>
          </cell>
          <cell r="F1977" t="str">
            <v>5000.03</v>
          </cell>
          <cell r="G1977" t="str">
            <v>Salaries Overtime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 t="str">
            <v>+++</v>
          </cell>
        </row>
        <row r="1978">
          <cell r="A1978" t="str">
            <v>100.40.65.015-5000.04</v>
          </cell>
          <cell r="B1978" t="str">
            <v>100</v>
          </cell>
          <cell r="C1978" t="str">
            <v>40</v>
          </cell>
          <cell r="D1978" t="str">
            <v>65</v>
          </cell>
          <cell r="E1978" t="str">
            <v>015</v>
          </cell>
          <cell r="F1978" t="str">
            <v>5000.04</v>
          </cell>
          <cell r="G1978" t="str">
            <v>Salaries Holiday Pay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 t="str">
            <v>+++</v>
          </cell>
        </row>
        <row r="1979">
          <cell r="A1979" t="str">
            <v>100.40.65.015-5000.06</v>
          </cell>
          <cell r="B1979" t="str">
            <v>100</v>
          </cell>
          <cell r="C1979" t="str">
            <v>40</v>
          </cell>
          <cell r="D1979" t="str">
            <v>65</v>
          </cell>
          <cell r="E1979" t="str">
            <v>015</v>
          </cell>
          <cell r="F1979" t="str">
            <v>5000.06</v>
          </cell>
          <cell r="G1979" t="str">
            <v>Salaries Out of Class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 t="str">
            <v>+++</v>
          </cell>
        </row>
        <row r="1980">
          <cell r="A1980" t="str">
            <v>100.40.65.015-5000.07</v>
          </cell>
          <cell r="B1980" t="str">
            <v>100</v>
          </cell>
          <cell r="C1980" t="str">
            <v>40</v>
          </cell>
          <cell r="D1980" t="str">
            <v>65</v>
          </cell>
          <cell r="E1980" t="str">
            <v>015</v>
          </cell>
          <cell r="F1980" t="str">
            <v>5000.07</v>
          </cell>
          <cell r="G1980" t="str">
            <v>Salaries Admin Leave Pay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 t="str">
            <v>+++</v>
          </cell>
        </row>
        <row r="1981">
          <cell r="A1981" t="str">
            <v>100.40.65.015-5000.08</v>
          </cell>
          <cell r="B1981" t="str">
            <v>100</v>
          </cell>
          <cell r="C1981" t="str">
            <v>40</v>
          </cell>
          <cell r="D1981" t="str">
            <v>65</v>
          </cell>
          <cell r="E1981" t="str">
            <v>015</v>
          </cell>
          <cell r="F1981" t="str">
            <v>5000.08</v>
          </cell>
          <cell r="G1981" t="str">
            <v>Salaries Longevity Pay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 t="str">
            <v>+++</v>
          </cell>
        </row>
        <row r="1982">
          <cell r="A1982" t="str">
            <v>100.40.65.015-5000.10</v>
          </cell>
          <cell r="B1982" t="str">
            <v>100</v>
          </cell>
          <cell r="C1982" t="str">
            <v>40</v>
          </cell>
          <cell r="D1982" t="str">
            <v>65</v>
          </cell>
          <cell r="E1982" t="str">
            <v>015</v>
          </cell>
          <cell r="F1982" t="str">
            <v>5000.10</v>
          </cell>
          <cell r="G1982" t="str">
            <v>Salaries Furloughs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 t="str">
            <v>+++</v>
          </cell>
        </row>
        <row r="1983">
          <cell r="A1983" t="str">
            <v>100.40.65.015-5000.11</v>
          </cell>
          <cell r="B1983" t="str">
            <v>100</v>
          </cell>
          <cell r="C1983" t="str">
            <v>40</v>
          </cell>
          <cell r="D1983" t="str">
            <v>65</v>
          </cell>
          <cell r="E1983" t="str">
            <v>015</v>
          </cell>
          <cell r="F1983" t="str">
            <v>5000.11</v>
          </cell>
          <cell r="G1983" t="str">
            <v>Salaries Worker's Comp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 t="str">
            <v>+++</v>
          </cell>
        </row>
        <row r="1984">
          <cell r="A1984" t="str">
            <v>100.40.65.015-5000.12</v>
          </cell>
          <cell r="B1984" t="str">
            <v>100</v>
          </cell>
          <cell r="C1984" t="str">
            <v>40</v>
          </cell>
          <cell r="D1984" t="str">
            <v>65</v>
          </cell>
          <cell r="E1984" t="str">
            <v>015</v>
          </cell>
          <cell r="F1984" t="str">
            <v>5000.12</v>
          </cell>
          <cell r="G1984" t="str">
            <v>Salaries Compensated Absences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 t="str">
            <v>+++</v>
          </cell>
        </row>
        <row r="1985">
          <cell r="A1985" t="str">
            <v>100.40.65.015-5000.99</v>
          </cell>
          <cell r="B1985" t="str">
            <v>100</v>
          </cell>
          <cell r="C1985" t="str">
            <v>40</v>
          </cell>
          <cell r="D1985" t="str">
            <v>65</v>
          </cell>
          <cell r="E1985" t="str">
            <v>015</v>
          </cell>
          <cell r="F1985" t="str">
            <v>5000.99</v>
          </cell>
          <cell r="G1985" t="str">
            <v>Salaries New Personnel Requests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 t="str">
            <v>+++</v>
          </cell>
        </row>
        <row r="1986">
          <cell r="A1986" t="str">
            <v>100.40.65.015-5100.00</v>
          </cell>
          <cell r="B1986" t="str">
            <v>100</v>
          </cell>
          <cell r="C1986" t="str">
            <v>40</v>
          </cell>
          <cell r="D1986" t="str">
            <v>65</v>
          </cell>
          <cell r="E1986" t="str">
            <v>015</v>
          </cell>
          <cell r="F1986" t="str">
            <v>5100.00</v>
          </cell>
          <cell r="G1986" t="str">
            <v>Benefits PERS Pool Liability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 t="str">
            <v>+++</v>
          </cell>
        </row>
        <row r="1987">
          <cell r="A1987" t="str">
            <v>100.40.65.015-5100.01</v>
          </cell>
          <cell r="B1987" t="str">
            <v>100</v>
          </cell>
          <cell r="C1987" t="str">
            <v>40</v>
          </cell>
          <cell r="D1987" t="str">
            <v>65</v>
          </cell>
          <cell r="E1987" t="str">
            <v>015</v>
          </cell>
          <cell r="F1987" t="str">
            <v>5100.01</v>
          </cell>
          <cell r="G1987" t="str">
            <v>Benefits Retirement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 t="str">
            <v>+++</v>
          </cell>
        </row>
        <row r="1988">
          <cell r="A1988" t="str">
            <v>100.40.65.015-5100.02</v>
          </cell>
          <cell r="B1988" t="str">
            <v>100</v>
          </cell>
          <cell r="C1988" t="str">
            <v>40</v>
          </cell>
          <cell r="D1988" t="str">
            <v>65</v>
          </cell>
          <cell r="E1988" t="str">
            <v>015</v>
          </cell>
          <cell r="F1988" t="str">
            <v>5100.02</v>
          </cell>
          <cell r="G1988" t="str">
            <v>Benefits Health Insurance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 t="str">
            <v>+++</v>
          </cell>
        </row>
        <row r="1989">
          <cell r="A1989" t="str">
            <v>100.40.65.015-5100.03</v>
          </cell>
          <cell r="B1989" t="str">
            <v>100</v>
          </cell>
          <cell r="C1989" t="str">
            <v>40</v>
          </cell>
          <cell r="D1989" t="str">
            <v>65</v>
          </cell>
          <cell r="E1989" t="str">
            <v>015</v>
          </cell>
          <cell r="F1989" t="str">
            <v>5100.03</v>
          </cell>
          <cell r="G1989" t="str">
            <v>Benefits Dental Insurance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 t="str">
            <v>+++</v>
          </cell>
        </row>
        <row r="1990">
          <cell r="A1990" t="str">
            <v>100.40.65.015-5100.04</v>
          </cell>
          <cell r="B1990" t="str">
            <v>100</v>
          </cell>
          <cell r="C1990" t="str">
            <v>40</v>
          </cell>
          <cell r="D1990" t="str">
            <v>65</v>
          </cell>
          <cell r="E1990" t="str">
            <v>015</v>
          </cell>
          <cell r="F1990" t="str">
            <v>5100.04</v>
          </cell>
          <cell r="G1990" t="str">
            <v>Benefits Vision Insurance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 t="str">
            <v>+++</v>
          </cell>
        </row>
        <row r="1991">
          <cell r="A1991" t="str">
            <v>100.40.65.015-5100.05</v>
          </cell>
          <cell r="B1991" t="str">
            <v>100</v>
          </cell>
          <cell r="C1991" t="str">
            <v>40</v>
          </cell>
          <cell r="D1991" t="str">
            <v>65</v>
          </cell>
          <cell r="E1991" t="str">
            <v>015</v>
          </cell>
          <cell r="F1991" t="str">
            <v>5100.05</v>
          </cell>
          <cell r="G1991" t="str">
            <v>Benefits Life Insurance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 t="str">
            <v>+++</v>
          </cell>
        </row>
        <row r="1992">
          <cell r="A1992" t="str">
            <v>100.40.65.015-5100.06</v>
          </cell>
          <cell r="B1992" t="str">
            <v>100</v>
          </cell>
          <cell r="C1992" t="str">
            <v>40</v>
          </cell>
          <cell r="D1992" t="str">
            <v>65</v>
          </cell>
          <cell r="E1992" t="str">
            <v>015</v>
          </cell>
          <cell r="F1992" t="str">
            <v>5100.06</v>
          </cell>
          <cell r="G1992" t="str">
            <v>Benefits Worker's Comp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 t="str">
            <v>+++</v>
          </cell>
        </row>
        <row r="1993">
          <cell r="A1993" t="str">
            <v>100.40.65.015-5100.07</v>
          </cell>
          <cell r="B1993" t="str">
            <v>100</v>
          </cell>
          <cell r="C1993" t="str">
            <v>40</v>
          </cell>
          <cell r="D1993" t="str">
            <v>65</v>
          </cell>
          <cell r="E1993" t="str">
            <v>015</v>
          </cell>
          <cell r="F1993" t="str">
            <v>5100.07</v>
          </cell>
          <cell r="G1993" t="str">
            <v>Benefits Long Term Disability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 t="str">
            <v>+++</v>
          </cell>
        </row>
        <row r="1994">
          <cell r="A1994" t="str">
            <v>100.40.65.015-5100.08</v>
          </cell>
          <cell r="B1994" t="str">
            <v>100</v>
          </cell>
          <cell r="C1994" t="str">
            <v>40</v>
          </cell>
          <cell r="D1994" t="str">
            <v>65</v>
          </cell>
          <cell r="E1994" t="str">
            <v>015</v>
          </cell>
          <cell r="F1994" t="str">
            <v>5100.08</v>
          </cell>
          <cell r="G1994" t="str">
            <v>Benefits Deferred Compensation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 t="str">
            <v>+++</v>
          </cell>
        </row>
        <row r="1995">
          <cell r="A1995" t="str">
            <v>100.40.65.015-5100.09</v>
          </cell>
          <cell r="B1995" t="str">
            <v>100</v>
          </cell>
          <cell r="C1995" t="str">
            <v>40</v>
          </cell>
          <cell r="D1995" t="str">
            <v>65</v>
          </cell>
          <cell r="E1995" t="str">
            <v>015</v>
          </cell>
          <cell r="F1995" t="str">
            <v>5100.09</v>
          </cell>
          <cell r="G1995" t="str">
            <v>Benefits Unemployment Insurance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 t="str">
            <v>+++</v>
          </cell>
        </row>
        <row r="1996">
          <cell r="A1996" t="str">
            <v>100.40.65.015-5100.10</v>
          </cell>
          <cell r="B1996" t="str">
            <v>100</v>
          </cell>
          <cell r="C1996" t="str">
            <v>40</v>
          </cell>
          <cell r="D1996" t="str">
            <v>65</v>
          </cell>
          <cell r="E1996" t="str">
            <v>015</v>
          </cell>
          <cell r="F1996" t="str">
            <v>5100.10</v>
          </cell>
          <cell r="G1996" t="str">
            <v>Benefits Uniform Allowance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 t="str">
            <v>+++</v>
          </cell>
        </row>
        <row r="1997">
          <cell r="A1997" t="str">
            <v>100.40.65.015-5100.11</v>
          </cell>
          <cell r="B1997" t="str">
            <v>100</v>
          </cell>
          <cell r="C1997" t="str">
            <v>40</v>
          </cell>
          <cell r="D1997" t="str">
            <v>65</v>
          </cell>
          <cell r="E1997" t="str">
            <v>015</v>
          </cell>
          <cell r="F1997" t="str">
            <v>5100.11</v>
          </cell>
          <cell r="G1997" t="str">
            <v>Benefits Medicare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 t="str">
            <v>+++</v>
          </cell>
        </row>
        <row r="1998">
          <cell r="A1998" t="str">
            <v>100.40.65.015-5100.12</v>
          </cell>
          <cell r="B1998" t="str">
            <v>100</v>
          </cell>
          <cell r="C1998" t="str">
            <v>40</v>
          </cell>
          <cell r="D1998" t="str">
            <v>65</v>
          </cell>
          <cell r="E1998" t="str">
            <v>015</v>
          </cell>
          <cell r="F1998" t="str">
            <v>5100.12</v>
          </cell>
          <cell r="G1998" t="str">
            <v>Benefits Annual Physical Exam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 t="str">
            <v>+++</v>
          </cell>
        </row>
        <row r="1999">
          <cell r="A1999" t="str">
            <v>100.40.65.015-5100.15</v>
          </cell>
          <cell r="B1999" t="str">
            <v>100</v>
          </cell>
          <cell r="C1999" t="str">
            <v>40</v>
          </cell>
          <cell r="D1999" t="str">
            <v>65</v>
          </cell>
          <cell r="E1999" t="str">
            <v>015</v>
          </cell>
          <cell r="F1999" t="str">
            <v>5100.15</v>
          </cell>
          <cell r="G1999" t="str">
            <v>Benefits Cell Phone Allowance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 t="str">
            <v>+++</v>
          </cell>
        </row>
        <row r="2000">
          <cell r="A2000" t="str">
            <v>100.40.65.015-5100.17</v>
          </cell>
          <cell r="B2000" t="str">
            <v>100</v>
          </cell>
          <cell r="C2000" t="str">
            <v>40</v>
          </cell>
          <cell r="D2000" t="str">
            <v>65</v>
          </cell>
          <cell r="E2000" t="str">
            <v>015</v>
          </cell>
          <cell r="F2000" t="str">
            <v>5100.17</v>
          </cell>
          <cell r="G2000" t="str">
            <v>Benefits Other Post Employment Benefits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 t="str">
            <v>+++</v>
          </cell>
        </row>
        <row r="2001">
          <cell r="A2001" t="str">
            <v>100.40.65.015-6000.01</v>
          </cell>
          <cell r="B2001" t="str">
            <v>100</v>
          </cell>
          <cell r="C2001" t="str">
            <v>40</v>
          </cell>
          <cell r="D2001" t="str">
            <v>65</v>
          </cell>
          <cell r="E2001" t="str">
            <v>015</v>
          </cell>
          <cell r="F2001" t="str">
            <v>6000.01</v>
          </cell>
          <cell r="G2001" t="str">
            <v>Professional Services General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 t="str">
            <v>+++</v>
          </cell>
        </row>
        <row r="2002">
          <cell r="A2002" t="str">
            <v>100.40.65.015-6000.10</v>
          </cell>
          <cell r="B2002" t="str">
            <v>100</v>
          </cell>
          <cell r="C2002" t="str">
            <v>40</v>
          </cell>
          <cell r="D2002" t="str">
            <v>65</v>
          </cell>
          <cell r="E2002" t="str">
            <v>015</v>
          </cell>
          <cell r="F2002" t="str">
            <v>6000.10</v>
          </cell>
          <cell r="G2002" t="str">
            <v>Professional Services Consultant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 t="str">
            <v>+++</v>
          </cell>
        </row>
        <row r="2003">
          <cell r="A2003" t="str">
            <v>100.40.65.015-6100.01</v>
          </cell>
          <cell r="B2003" t="str">
            <v>100</v>
          </cell>
          <cell r="C2003" t="str">
            <v>40</v>
          </cell>
          <cell r="D2003" t="str">
            <v>65</v>
          </cell>
          <cell r="E2003" t="str">
            <v>015</v>
          </cell>
          <cell r="F2003" t="str">
            <v>6100.01</v>
          </cell>
          <cell r="G2003" t="str">
            <v>Utilities Electric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 t="str">
            <v>+++</v>
          </cell>
        </row>
        <row r="2004">
          <cell r="A2004" t="str">
            <v>100.40.65.015-6100.02</v>
          </cell>
          <cell r="B2004" t="str">
            <v>100</v>
          </cell>
          <cell r="C2004" t="str">
            <v>40</v>
          </cell>
          <cell r="D2004" t="str">
            <v>65</v>
          </cell>
          <cell r="E2004" t="str">
            <v>015</v>
          </cell>
          <cell r="F2004" t="str">
            <v>6100.02</v>
          </cell>
          <cell r="G2004" t="str">
            <v>Utilities Telephone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 t="str">
            <v>+++</v>
          </cell>
        </row>
        <row r="2005">
          <cell r="A2005" t="str">
            <v>100.40.65.015-6200.02</v>
          </cell>
          <cell r="B2005" t="str">
            <v>100</v>
          </cell>
          <cell r="C2005" t="str">
            <v>40</v>
          </cell>
          <cell r="D2005" t="str">
            <v>65</v>
          </cell>
          <cell r="E2005" t="str">
            <v>015</v>
          </cell>
          <cell r="F2005" t="str">
            <v>6200.02</v>
          </cell>
          <cell r="G2005" t="str">
            <v>Supplies Special Department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 t="str">
            <v>+++</v>
          </cell>
        </row>
        <row r="2006">
          <cell r="A2006" t="str">
            <v>100.40.65.015-6200.09</v>
          </cell>
          <cell r="B2006" t="str">
            <v>100</v>
          </cell>
          <cell r="C2006" t="str">
            <v>40</v>
          </cell>
          <cell r="D2006" t="str">
            <v>65</v>
          </cell>
          <cell r="E2006" t="str">
            <v>015</v>
          </cell>
          <cell r="F2006" t="str">
            <v>6200.09</v>
          </cell>
          <cell r="G2006" t="str">
            <v>Supplies Data Processing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 t="str">
            <v>+++</v>
          </cell>
        </row>
        <row r="2007">
          <cell r="A2007" t="str">
            <v>100.40.65.015-6280.08</v>
          </cell>
          <cell r="B2007" t="str">
            <v>100</v>
          </cell>
          <cell r="C2007" t="str">
            <v>40</v>
          </cell>
          <cell r="D2007" t="str">
            <v>65</v>
          </cell>
          <cell r="E2007" t="str">
            <v>015</v>
          </cell>
          <cell r="F2007" t="str">
            <v>6280.08</v>
          </cell>
          <cell r="G2007" t="str">
            <v>Supplies-Public Works Pump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 t="str">
            <v>+++</v>
          </cell>
        </row>
        <row r="2008">
          <cell r="A2008" t="str">
            <v>100.40.65.015-6280.09</v>
          </cell>
          <cell r="B2008" t="str">
            <v>100</v>
          </cell>
          <cell r="C2008" t="str">
            <v>40</v>
          </cell>
          <cell r="D2008" t="str">
            <v>65</v>
          </cell>
          <cell r="E2008" t="str">
            <v>015</v>
          </cell>
          <cell r="F2008" t="str">
            <v>6280.09</v>
          </cell>
          <cell r="G2008" t="str">
            <v>Supplies-Public Works Storm Drain System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 t="str">
            <v>+++</v>
          </cell>
        </row>
        <row r="2009">
          <cell r="A2009" t="str">
            <v>100.40.65.015-6280.10</v>
          </cell>
          <cell r="B2009" t="str">
            <v>100</v>
          </cell>
          <cell r="C2009" t="str">
            <v>40</v>
          </cell>
          <cell r="D2009" t="str">
            <v>65</v>
          </cell>
          <cell r="E2009" t="str">
            <v>015</v>
          </cell>
          <cell r="F2009" t="str">
            <v>6280.10</v>
          </cell>
          <cell r="G2009" t="str">
            <v>Supplies-Public Works Storm Drain Basin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 t="str">
            <v>+++</v>
          </cell>
        </row>
        <row r="2010">
          <cell r="A2010" t="str">
            <v>100.40.65.015-6280.15</v>
          </cell>
          <cell r="B2010" t="str">
            <v>100</v>
          </cell>
          <cell r="C2010" t="str">
            <v>40</v>
          </cell>
          <cell r="D2010" t="str">
            <v>65</v>
          </cell>
          <cell r="E2010" t="str">
            <v>015</v>
          </cell>
          <cell r="F2010" t="str">
            <v>6280.15</v>
          </cell>
          <cell r="G2010" t="str">
            <v>Supplies-Public Works Mechanics Tools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 t="str">
            <v>+++</v>
          </cell>
        </row>
        <row r="2011">
          <cell r="A2011" t="str">
            <v>100.40.65.015-6300.01</v>
          </cell>
          <cell r="B2011" t="str">
            <v>100</v>
          </cell>
          <cell r="C2011" t="str">
            <v>40</v>
          </cell>
          <cell r="D2011" t="str">
            <v>65</v>
          </cell>
          <cell r="E2011" t="str">
            <v>015</v>
          </cell>
          <cell r="F2011" t="str">
            <v>6300.01</v>
          </cell>
          <cell r="G2011" t="str">
            <v>Dues &amp; Subscriptions Memberships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>
            <v>0</v>
          </cell>
          <cell r="O2011" t="str">
            <v>+++</v>
          </cell>
        </row>
        <row r="2012">
          <cell r="A2012" t="str">
            <v>100.40.65.015-6350.01</v>
          </cell>
          <cell r="B2012" t="str">
            <v>100</v>
          </cell>
          <cell r="C2012" t="str">
            <v>40</v>
          </cell>
          <cell r="D2012" t="str">
            <v>65</v>
          </cell>
          <cell r="E2012" t="str">
            <v>015</v>
          </cell>
          <cell r="F2012" t="str">
            <v>6350.01</v>
          </cell>
          <cell r="G2012" t="str">
            <v>Maintenance Agreements &amp; Licenses License/Software Maintenance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0</v>
          </cell>
          <cell r="O2012" t="str">
            <v>+++</v>
          </cell>
        </row>
        <row r="2013">
          <cell r="A2013" t="str">
            <v>100.40.65.015-6375.01</v>
          </cell>
          <cell r="B2013" t="str">
            <v>100</v>
          </cell>
          <cell r="C2013" t="str">
            <v>40</v>
          </cell>
          <cell r="D2013" t="str">
            <v>65</v>
          </cell>
          <cell r="E2013" t="str">
            <v>015</v>
          </cell>
          <cell r="F2013" t="str">
            <v>6375.01</v>
          </cell>
          <cell r="G2013" t="str">
            <v>Operating Fees NPDES Permit Renewal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  <cell r="M2013">
            <v>0</v>
          </cell>
          <cell r="N2013">
            <v>0</v>
          </cell>
          <cell r="O2013" t="str">
            <v>+++</v>
          </cell>
        </row>
        <row r="2014">
          <cell r="A2014" t="str">
            <v>100.40.65.015-6400.01</v>
          </cell>
          <cell r="B2014" t="str">
            <v>100</v>
          </cell>
          <cell r="C2014" t="str">
            <v>40</v>
          </cell>
          <cell r="D2014" t="str">
            <v>65</v>
          </cell>
          <cell r="E2014" t="str">
            <v>015</v>
          </cell>
          <cell r="F2014" t="str">
            <v>6400.01</v>
          </cell>
          <cell r="G2014" t="str">
            <v>Repairs &amp; Maintenance Building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>
            <v>0</v>
          </cell>
          <cell r="O2014" t="str">
            <v>+++</v>
          </cell>
        </row>
        <row r="2015">
          <cell r="A2015" t="str">
            <v>100.40.65.015-6400.03</v>
          </cell>
          <cell r="B2015" t="str">
            <v>100</v>
          </cell>
          <cell r="C2015" t="str">
            <v>40</v>
          </cell>
          <cell r="D2015" t="str">
            <v>65</v>
          </cell>
          <cell r="E2015" t="str">
            <v>015</v>
          </cell>
          <cell r="F2015" t="str">
            <v>6400.03</v>
          </cell>
          <cell r="G2015" t="str">
            <v>Repairs &amp; Maintenance Major Repair &amp; Contingency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  <cell r="M2015">
            <v>0</v>
          </cell>
          <cell r="N2015">
            <v>0</v>
          </cell>
          <cell r="O2015" t="str">
            <v>+++</v>
          </cell>
        </row>
        <row r="2016">
          <cell r="A2016" t="str">
            <v>100.40.65.015-6400.04</v>
          </cell>
          <cell r="B2016" t="str">
            <v>100</v>
          </cell>
          <cell r="C2016" t="str">
            <v>40</v>
          </cell>
          <cell r="D2016" t="str">
            <v>65</v>
          </cell>
          <cell r="E2016" t="str">
            <v>015</v>
          </cell>
          <cell r="F2016" t="str">
            <v>6400.04</v>
          </cell>
          <cell r="G2016" t="str">
            <v>Repairs &amp; Maintenance Equipment Rental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  <cell r="M2016">
            <v>0</v>
          </cell>
          <cell r="N2016">
            <v>0</v>
          </cell>
          <cell r="O2016" t="str">
            <v>+++</v>
          </cell>
        </row>
        <row r="2017">
          <cell r="A2017" t="str">
            <v>100.40.65.015-6400.05</v>
          </cell>
          <cell r="B2017" t="str">
            <v>100</v>
          </cell>
          <cell r="C2017" t="str">
            <v>40</v>
          </cell>
          <cell r="D2017" t="str">
            <v>65</v>
          </cell>
          <cell r="E2017" t="str">
            <v>015</v>
          </cell>
          <cell r="F2017" t="str">
            <v>6400.05</v>
          </cell>
          <cell r="G2017" t="str">
            <v>Repairs &amp; Maintenance Vehicle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  <cell r="O2017" t="str">
            <v>+++</v>
          </cell>
        </row>
        <row r="2018">
          <cell r="A2018" t="str">
            <v>100.40.65.015-6400.12</v>
          </cell>
          <cell r="B2018" t="str">
            <v>100</v>
          </cell>
          <cell r="C2018" t="str">
            <v>40</v>
          </cell>
          <cell r="D2018" t="str">
            <v>65</v>
          </cell>
          <cell r="E2018" t="str">
            <v>015</v>
          </cell>
          <cell r="F2018" t="str">
            <v>6400.12</v>
          </cell>
          <cell r="G2018" t="str">
            <v>Repairs &amp; Maintenance Pump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  <cell r="O2018" t="str">
            <v>+++</v>
          </cell>
        </row>
        <row r="2019">
          <cell r="A2019" t="str">
            <v>100.40.65.015-6400.13</v>
          </cell>
          <cell r="B2019" t="str">
            <v>100</v>
          </cell>
          <cell r="C2019" t="str">
            <v>40</v>
          </cell>
          <cell r="D2019" t="str">
            <v>65</v>
          </cell>
          <cell r="E2019" t="str">
            <v>015</v>
          </cell>
          <cell r="F2019" t="str">
            <v>6400.13</v>
          </cell>
          <cell r="G2019" t="str">
            <v>Repairs &amp; Maintenance Storm Drain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  <cell r="O2019" t="str">
            <v>+++</v>
          </cell>
        </row>
        <row r="2020">
          <cell r="A2020" t="str">
            <v>100.40.65.015-6500.04</v>
          </cell>
          <cell r="B2020" t="str">
            <v>100</v>
          </cell>
          <cell r="C2020" t="str">
            <v>40</v>
          </cell>
          <cell r="D2020" t="str">
            <v>65</v>
          </cell>
          <cell r="E2020" t="str">
            <v>015</v>
          </cell>
          <cell r="F2020" t="str">
            <v>6500.04</v>
          </cell>
          <cell r="G2020" t="str">
            <v>Claims &amp; Insurance Insurance Premiums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  <cell r="M2020">
            <v>0</v>
          </cell>
          <cell r="N2020">
            <v>0</v>
          </cell>
          <cell r="O2020" t="str">
            <v>+++</v>
          </cell>
        </row>
        <row r="2021">
          <cell r="A2021" t="str">
            <v>100.40.65.015-6600.01</v>
          </cell>
          <cell r="B2021" t="str">
            <v>100</v>
          </cell>
          <cell r="C2021" t="str">
            <v>40</v>
          </cell>
          <cell r="D2021" t="str">
            <v>65</v>
          </cell>
          <cell r="E2021" t="str">
            <v>015</v>
          </cell>
          <cell r="F2021" t="str">
            <v>6600.01</v>
          </cell>
          <cell r="G2021" t="str">
            <v>Administrative Expenses Meetings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 t="str">
            <v>+++</v>
          </cell>
        </row>
        <row r="2022">
          <cell r="A2022" t="str">
            <v>100.40.65.015-6600.03</v>
          </cell>
          <cell r="B2022" t="str">
            <v>100</v>
          </cell>
          <cell r="C2022" t="str">
            <v>40</v>
          </cell>
          <cell r="D2022" t="str">
            <v>65</v>
          </cell>
          <cell r="E2022" t="str">
            <v>015</v>
          </cell>
          <cell r="F2022" t="str">
            <v>6600.03</v>
          </cell>
          <cell r="G2022" t="str">
            <v>Administrative Expenses Mileage Reimbursement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 t="str">
            <v>+++</v>
          </cell>
        </row>
        <row r="2023">
          <cell r="A2023" t="str">
            <v>100.40.65.015-6600.04</v>
          </cell>
          <cell r="B2023" t="str">
            <v>100</v>
          </cell>
          <cell r="C2023" t="str">
            <v>40</v>
          </cell>
          <cell r="D2023" t="str">
            <v>65</v>
          </cell>
          <cell r="E2023" t="str">
            <v>015</v>
          </cell>
          <cell r="F2023" t="str">
            <v>6600.04</v>
          </cell>
          <cell r="G2023" t="str">
            <v>Administrative Expenses Training/Conferences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 t="str">
            <v>+++</v>
          </cell>
        </row>
        <row r="2024">
          <cell r="A2024" t="str">
            <v>100.40.65.015-6600.05</v>
          </cell>
          <cell r="B2024" t="str">
            <v>100</v>
          </cell>
          <cell r="C2024" t="str">
            <v>40</v>
          </cell>
          <cell r="D2024" t="str">
            <v>65</v>
          </cell>
          <cell r="E2024" t="str">
            <v>015</v>
          </cell>
          <cell r="F2024" t="str">
            <v>6600.05</v>
          </cell>
          <cell r="G2024" t="str">
            <v>Administrative Expenses Public/Legal Advertisement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 t="str">
            <v>+++</v>
          </cell>
        </row>
        <row r="2025">
          <cell r="A2025" t="str">
            <v>100.40.65.015-6600.07</v>
          </cell>
          <cell r="B2025" t="str">
            <v>100</v>
          </cell>
          <cell r="C2025" t="str">
            <v>40</v>
          </cell>
          <cell r="D2025" t="str">
            <v>65</v>
          </cell>
          <cell r="E2025" t="str">
            <v>015</v>
          </cell>
          <cell r="F2025" t="str">
            <v>6600.07</v>
          </cell>
          <cell r="G2025" t="str">
            <v>Administrative Expenses Employee Recruitment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 t="str">
            <v>+++</v>
          </cell>
        </row>
        <row r="2026">
          <cell r="A2026" t="str">
            <v>100.40.65.015-6600.23</v>
          </cell>
          <cell r="B2026" t="str">
            <v>100</v>
          </cell>
          <cell r="C2026" t="str">
            <v>40</v>
          </cell>
          <cell r="D2026" t="str">
            <v>65</v>
          </cell>
          <cell r="E2026" t="str">
            <v>015</v>
          </cell>
          <cell r="F2026" t="str">
            <v>6600.23</v>
          </cell>
          <cell r="G2026" t="str">
            <v>Administrative Expenses Public Education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 t="str">
            <v>+++</v>
          </cell>
        </row>
        <row r="2027">
          <cell r="A2027" t="str">
            <v>100.40.65.015-7000.03</v>
          </cell>
          <cell r="B2027" t="str">
            <v>100</v>
          </cell>
          <cell r="C2027" t="str">
            <v>40</v>
          </cell>
          <cell r="D2027" t="str">
            <v>65</v>
          </cell>
          <cell r="E2027" t="str">
            <v>015</v>
          </cell>
          <cell r="F2027" t="str">
            <v>7000.03</v>
          </cell>
          <cell r="G2027" t="str">
            <v>Capital Outlay Operations Equip-Minor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 t="str">
            <v>+++</v>
          </cell>
        </row>
        <row r="2028">
          <cell r="A2028" t="str">
            <v>100.40.65.015-7000.99</v>
          </cell>
          <cell r="B2028" t="str">
            <v>100</v>
          </cell>
          <cell r="C2028" t="str">
            <v>40</v>
          </cell>
          <cell r="D2028" t="str">
            <v>65</v>
          </cell>
          <cell r="E2028" t="str">
            <v>015</v>
          </cell>
          <cell r="F2028" t="str">
            <v>7000.99</v>
          </cell>
          <cell r="G2028" t="str">
            <v>Capital Outlay General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 t="str">
            <v>+++</v>
          </cell>
        </row>
        <row r="2029">
          <cell r="A2029" t="str">
            <v>100.40.65.015-8200.07</v>
          </cell>
          <cell r="B2029" t="str">
            <v>100</v>
          </cell>
          <cell r="C2029" t="str">
            <v>40</v>
          </cell>
          <cell r="D2029" t="str">
            <v>65</v>
          </cell>
          <cell r="E2029" t="str">
            <v>015</v>
          </cell>
          <cell r="F2029" t="str">
            <v>8200.07</v>
          </cell>
          <cell r="G2029" t="str">
            <v>Capital Improvements-Storm Drain Inlet Upgrades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 t="str">
            <v>+++</v>
          </cell>
        </row>
        <row r="2030">
          <cell r="A2030" t="str">
            <v>100.40.65.015-8200.08</v>
          </cell>
          <cell r="B2030" t="str">
            <v>100</v>
          </cell>
          <cell r="C2030" t="str">
            <v>40</v>
          </cell>
          <cell r="D2030" t="str">
            <v>65</v>
          </cell>
          <cell r="E2030" t="str">
            <v>015</v>
          </cell>
          <cell r="F2030" t="str">
            <v>8200.08</v>
          </cell>
          <cell r="G2030" t="str">
            <v>Capital Improvements-Storm Drain Station Upgrades/Improvements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  <cell r="O2030" t="str">
            <v>+++</v>
          </cell>
        </row>
        <row r="2031">
          <cell r="A2031" t="str">
            <v>100.40.65.540-5000.01</v>
          </cell>
          <cell r="B2031" t="str">
            <v>100</v>
          </cell>
          <cell r="C2031" t="str">
            <v>40</v>
          </cell>
          <cell r="D2031" t="str">
            <v>65</v>
          </cell>
          <cell r="E2031" t="str">
            <v>540</v>
          </cell>
          <cell r="F2031" t="str">
            <v>5000.01</v>
          </cell>
          <cell r="G2031" t="str">
            <v>Salaries Regular</v>
          </cell>
          <cell r="H2031">
            <v>78409</v>
          </cell>
          <cell r="I2031">
            <v>0</v>
          </cell>
          <cell r="J2031">
            <v>78409</v>
          </cell>
          <cell r="K2031">
            <v>0</v>
          </cell>
          <cell r="L2031">
            <v>0</v>
          </cell>
          <cell r="M2031">
            <v>6933.55</v>
          </cell>
          <cell r="N2031">
            <v>71475.45</v>
          </cell>
          <cell r="O2031">
            <v>0.09</v>
          </cell>
        </row>
        <row r="2032">
          <cell r="A2032" t="str">
            <v>100.40.65.540-5000.02</v>
          </cell>
          <cell r="B2032" t="str">
            <v>100</v>
          </cell>
          <cell r="C2032" t="str">
            <v>40</v>
          </cell>
          <cell r="D2032" t="str">
            <v>65</v>
          </cell>
          <cell r="E2032" t="str">
            <v>540</v>
          </cell>
          <cell r="F2032" t="str">
            <v>5000.02</v>
          </cell>
          <cell r="G2032" t="str">
            <v>Salaries Part Time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 t="str">
            <v>+++</v>
          </cell>
        </row>
        <row r="2033">
          <cell r="A2033" t="str">
            <v>100.40.65.540-5000.03</v>
          </cell>
          <cell r="B2033" t="str">
            <v>100</v>
          </cell>
          <cell r="C2033" t="str">
            <v>40</v>
          </cell>
          <cell r="D2033" t="str">
            <v>65</v>
          </cell>
          <cell r="E2033" t="str">
            <v>540</v>
          </cell>
          <cell r="F2033" t="str">
            <v>5000.03</v>
          </cell>
          <cell r="G2033" t="str">
            <v>Salaries Overtime</v>
          </cell>
          <cell r="H2033">
            <v>1545</v>
          </cell>
          <cell r="I2033">
            <v>0</v>
          </cell>
          <cell r="J2033">
            <v>1545</v>
          </cell>
          <cell r="K2033">
            <v>0</v>
          </cell>
          <cell r="L2033">
            <v>0</v>
          </cell>
          <cell r="M2033">
            <v>131.09</v>
          </cell>
          <cell r="N2033">
            <v>1413.91</v>
          </cell>
          <cell r="O2033">
            <v>0.08</v>
          </cell>
        </row>
        <row r="2034">
          <cell r="A2034" t="str">
            <v>100.40.65.540-5000.04</v>
          </cell>
          <cell r="B2034" t="str">
            <v>100</v>
          </cell>
          <cell r="C2034" t="str">
            <v>40</v>
          </cell>
          <cell r="D2034" t="str">
            <v>65</v>
          </cell>
          <cell r="E2034" t="str">
            <v>540</v>
          </cell>
          <cell r="F2034" t="str">
            <v>5000.04</v>
          </cell>
          <cell r="G2034" t="str">
            <v>Salaries Holiday Pay</v>
          </cell>
          <cell r="H2034">
            <v>500</v>
          </cell>
          <cell r="I2034">
            <v>0</v>
          </cell>
          <cell r="J2034">
            <v>500</v>
          </cell>
          <cell r="K2034">
            <v>0</v>
          </cell>
          <cell r="L2034">
            <v>0</v>
          </cell>
          <cell r="M2034">
            <v>0</v>
          </cell>
          <cell r="N2034">
            <v>500</v>
          </cell>
          <cell r="O2034">
            <v>0</v>
          </cell>
        </row>
        <row r="2035">
          <cell r="A2035" t="str">
            <v>100.40.65.540-5000.06</v>
          </cell>
          <cell r="B2035" t="str">
            <v>100</v>
          </cell>
          <cell r="C2035" t="str">
            <v>40</v>
          </cell>
          <cell r="D2035" t="str">
            <v>65</v>
          </cell>
          <cell r="E2035" t="str">
            <v>540</v>
          </cell>
          <cell r="F2035" t="str">
            <v>5000.06</v>
          </cell>
          <cell r="G2035" t="str">
            <v>Salaries Out of Class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 t="str">
            <v>+++</v>
          </cell>
        </row>
        <row r="2036">
          <cell r="A2036" t="str">
            <v>100.40.65.540-5000.07</v>
          </cell>
          <cell r="B2036" t="str">
            <v>100</v>
          </cell>
          <cell r="C2036" t="str">
            <v>40</v>
          </cell>
          <cell r="D2036" t="str">
            <v>65</v>
          </cell>
          <cell r="E2036" t="str">
            <v>540</v>
          </cell>
          <cell r="F2036" t="str">
            <v>5000.07</v>
          </cell>
          <cell r="G2036" t="str">
            <v>Salaries Admin Leave Pay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 t="str">
            <v>+++</v>
          </cell>
        </row>
        <row r="2037">
          <cell r="A2037" t="str">
            <v>100.40.65.540-5000.08</v>
          </cell>
          <cell r="B2037" t="str">
            <v>100</v>
          </cell>
          <cell r="C2037" t="str">
            <v>40</v>
          </cell>
          <cell r="D2037" t="str">
            <v>65</v>
          </cell>
          <cell r="E2037" t="str">
            <v>540</v>
          </cell>
          <cell r="F2037" t="str">
            <v>5000.08</v>
          </cell>
          <cell r="G2037" t="str">
            <v>Salaries Longevity Pay</v>
          </cell>
          <cell r="H2037">
            <v>474</v>
          </cell>
          <cell r="I2037">
            <v>0</v>
          </cell>
          <cell r="J2037">
            <v>474</v>
          </cell>
          <cell r="K2037">
            <v>0</v>
          </cell>
          <cell r="L2037">
            <v>0</v>
          </cell>
          <cell r="M2037">
            <v>179.71</v>
          </cell>
          <cell r="N2037">
            <v>294.29000000000002</v>
          </cell>
          <cell r="O2037">
            <v>0.38</v>
          </cell>
        </row>
        <row r="2038">
          <cell r="A2038" t="str">
            <v>100.40.65.540-5000.10</v>
          </cell>
          <cell r="B2038" t="str">
            <v>100</v>
          </cell>
          <cell r="C2038" t="str">
            <v>40</v>
          </cell>
          <cell r="D2038" t="str">
            <v>65</v>
          </cell>
          <cell r="E2038" t="str">
            <v>540</v>
          </cell>
          <cell r="F2038" t="str">
            <v>5000.10</v>
          </cell>
          <cell r="G2038" t="str">
            <v>Salaries Furloughs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 t="str">
            <v>+++</v>
          </cell>
        </row>
        <row r="2039">
          <cell r="A2039" t="str">
            <v>100.40.65.540-5000.11</v>
          </cell>
          <cell r="B2039" t="str">
            <v>100</v>
          </cell>
          <cell r="C2039" t="str">
            <v>40</v>
          </cell>
          <cell r="D2039" t="str">
            <v>65</v>
          </cell>
          <cell r="E2039" t="str">
            <v>540</v>
          </cell>
          <cell r="F2039" t="str">
            <v>5000.11</v>
          </cell>
          <cell r="G2039" t="str">
            <v>Salaries Worker's Comp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 t="str">
            <v>+++</v>
          </cell>
        </row>
        <row r="2040">
          <cell r="A2040" t="str">
            <v>100.40.65.540-5000.99</v>
          </cell>
          <cell r="B2040" t="str">
            <v>100</v>
          </cell>
          <cell r="C2040" t="str">
            <v>40</v>
          </cell>
          <cell r="D2040" t="str">
            <v>65</v>
          </cell>
          <cell r="E2040" t="str">
            <v>540</v>
          </cell>
          <cell r="F2040" t="str">
            <v>5000.99</v>
          </cell>
          <cell r="G2040" t="str">
            <v>Salaries New Personnel Requests</v>
          </cell>
          <cell r="H2040">
            <v>46105</v>
          </cell>
          <cell r="I2040">
            <v>0</v>
          </cell>
          <cell r="J2040">
            <v>46105</v>
          </cell>
          <cell r="K2040">
            <v>0</v>
          </cell>
          <cell r="L2040">
            <v>0</v>
          </cell>
          <cell r="M2040">
            <v>0</v>
          </cell>
          <cell r="N2040">
            <v>46105</v>
          </cell>
          <cell r="O2040">
            <v>0</v>
          </cell>
        </row>
        <row r="2041">
          <cell r="A2041" t="str">
            <v>100.40.65.540-5100.00</v>
          </cell>
          <cell r="B2041" t="str">
            <v>100</v>
          </cell>
          <cell r="C2041" t="str">
            <v>40</v>
          </cell>
          <cell r="D2041" t="str">
            <v>65</v>
          </cell>
          <cell r="E2041" t="str">
            <v>540</v>
          </cell>
          <cell r="F2041" t="str">
            <v>5100.00</v>
          </cell>
          <cell r="G2041" t="str">
            <v>Benefits PERS Pool Liability</v>
          </cell>
          <cell r="H2041">
            <v>14545</v>
          </cell>
          <cell r="I2041">
            <v>0</v>
          </cell>
          <cell r="J2041">
            <v>14545</v>
          </cell>
          <cell r="K2041">
            <v>0</v>
          </cell>
          <cell r="L2041">
            <v>0</v>
          </cell>
          <cell r="M2041">
            <v>1441.47</v>
          </cell>
          <cell r="N2041">
            <v>13103.53</v>
          </cell>
          <cell r="O2041">
            <v>0.1</v>
          </cell>
        </row>
        <row r="2042">
          <cell r="A2042" t="str">
            <v>100.40.65.540-5100.01</v>
          </cell>
          <cell r="B2042" t="str">
            <v>100</v>
          </cell>
          <cell r="C2042" t="str">
            <v>40</v>
          </cell>
          <cell r="D2042" t="str">
            <v>65</v>
          </cell>
          <cell r="E2042" t="str">
            <v>540</v>
          </cell>
          <cell r="F2042" t="str">
            <v>5100.01</v>
          </cell>
          <cell r="G2042" t="str">
            <v>Benefits Retirement</v>
          </cell>
          <cell r="H2042">
            <v>8550</v>
          </cell>
          <cell r="I2042">
            <v>0</v>
          </cell>
          <cell r="J2042">
            <v>8550</v>
          </cell>
          <cell r="K2042">
            <v>0</v>
          </cell>
          <cell r="L2042">
            <v>0</v>
          </cell>
          <cell r="M2042">
            <v>810.3</v>
          </cell>
          <cell r="N2042">
            <v>7739.7</v>
          </cell>
          <cell r="O2042">
            <v>0.09</v>
          </cell>
        </row>
        <row r="2043">
          <cell r="A2043" t="str">
            <v>100.40.65.540-5100.02</v>
          </cell>
          <cell r="B2043" t="str">
            <v>100</v>
          </cell>
          <cell r="C2043" t="str">
            <v>40</v>
          </cell>
          <cell r="D2043" t="str">
            <v>65</v>
          </cell>
          <cell r="E2043" t="str">
            <v>540</v>
          </cell>
          <cell r="F2043" t="str">
            <v>5100.02</v>
          </cell>
          <cell r="G2043" t="str">
            <v>Benefits Health Insurance</v>
          </cell>
          <cell r="H2043">
            <v>18185</v>
          </cell>
          <cell r="I2043">
            <v>0</v>
          </cell>
          <cell r="J2043">
            <v>18185</v>
          </cell>
          <cell r="K2043">
            <v>0</v>
          </cell>
          <cell r="L2043">
            <v>0</v>
          </cell>
          <cell r="M2043">
            <v>743.4</v>
          </cell>
          <cell r="N2043">
            <v>17441.599999999999</v>
          </cell>
          <cell r="O2043">
            <v>0.04</v>
          </cell>
        </row>
        <row r="2044">
          <cell r="A2044" t="str">
            <v>100.40.65.540-5100.03</v>
          </cell>
          <cell r="B2044" t="str">
            <v>100</v>
          </cell>
          <cell r="C2044" t="str">
            <v>40</v>
          </cell>
          <cell r="D2044" t="str">
            <v>65</v>
          </cell>
          <cell r="E2044" t="str">
            <v>540</v>
          </cell>
          <cell r="F2044" t="str">
            <v>5100.03</v>
          </cell>
          <cell r="G2044" t="str">
            <v>Benefits Dental Insurance</v>
          </cell>
          <cell r="H2044">
            <v>1735</v>
          </cell>
          <cell r="I2044">
            <v>0</v>
          </cell>
          <cell r="J2044">
            <v>1735</v>
          </cell>
          <cell r="K2044">
            <v>0</v>
          </cell>
          <cell r="L2044">
            <v>0</v>
          </cell>
          <cell r="M2044">
            <v>105.16</v>
          </cell>
          <cell r="N2044">
            <v>1629.84</v>
          </cell>
          <cell r="O2044">
            <v>0.06</v>
          </cell>
        </row>
        <row r="2045">
          <cell r="A2045" t="str">
            <v>100.40.65.540-5100.04</v>
          </cell>
          <cell r="B2045" t="str">
            <v>100</v>
          </cell>
          <cell r="C2045" t="str">
            <v>40</v>
          </cell>
          <cell r="D2045" t="str">
            <v>65</v>
          </cell>
          <cell r="E2045" t="str">
            <v>540</v>
          </cell>
          <cell r="F2045" t="str">
            <v>5100.04</v>
          </cell>
          <cell r="G2045" t="str">
            <v>Benefits Vision Insurance</v>
          </cell>
          <cell r="H2045">
            <v>285</v>
          </cell>
          <cell r="I2045">
            <v>0</v>
          </cell>
          <cell r="J2045">
            <v>285</v>
          </cell>
          <cell r="K2045">
            <v>0</v>
          </cell>
          <cell r="L2045">
            <v>0</v>
          </cell>
          <cell r="M2045">
            <v>18.14</v>
          </cell>
          <cell r="N2045">
            <v>266.86</v>
          </cell>
          <cell r="O2045">
            <v>0.06</v>
          </cell>
        </row>
        <row r="2046">
          <cell r="A2046" t="str">
            <v>100.40.65.540-5100.05</v>
          </cell>
          <cell r="B2046" t="str">
            <v>100</v>
          </cell>
          <cell r="C2046" t="str">
            <v>40</v>
          </cell>
          <cell r="D2046" t="str">
            <v>65</v>
          </cell>
          <cell r="E2046" t="str">
            <v>540</v>
          </cell>
          <cell r="F2046" t="str">
            <v>5100.05</v>
          </cell>
          <cell r="G2046" t="str">
            <v>Benefits Life Insurance</v>
          </cell>
          <cell r="H2046">
            <v>90</v>
          </cell>
          <cell r="I2046">
            <v>0</v>
          </cell>
          <cell r="J2046">
            <v>90</v>
          </cell>
          <cell r="K2046">
            <v>0</v>
          </cell>
          <cell r="L2046">
            <v>0</v>
          </cell>
          <cell r="M2046">
            <v>8.02</v>
          </cell>
          <cell r="N2046">
            <v>81.98</v>
          </cell>
          <cell r="O2046">
            <v>0.09</v>
          </cell>
        </row>
        <row r="2047">
          <cell r="A2047" t="str">
            <v>100.40.65.540-5100.06</v>
          </cell>
          <cell r="B2047" t="str">
            <v>100</v>
          </cell>
          <cell r="C2047" t="str">
            <v>40</v>
          </cell>
          <cell r="D2047" t="str">
            <v>65</v>
          </cell>
          <cell r="E2047" t="str">
            <v>540</v>
          </cell>
          <cell r="F2047" t="str">
            <v>5100.06</v>
          </cell>
          <cell r="G2047" t="str">
            <v>Benefits Worker's Comp</v>
          </cell>
          <cell r="H2047">
            <v>2660</v>
          </cell>
          <cell r="I2047">
            <v>0</v>
          </cell>
          <cell r="J2047">
            <v>2660</v>
          </cell>
          <cell r="K2047">
            <v>0</v>
          </cell>
          <cell r="L2047">
            <v>0</v>
          </cell>
          <cell r="M2047">
            <v>0</v>
          </cell>
          <cell r="N2047">
            <v>2660</v>
          </cell>
          <cell r="O2047">
            <v>0</v>
          </cell>
        </row>
        <row r="2048">
          <cell r="A2048" t="str">
            <v>100.40.65.540-5100.07</v>
          </cell>
          <cell r="B2048" t="str">
            <v>100</v>
          </cell>
          <cell r="C2048" t="str">
            <v>40</v>
          </cell>
          <cell r="D2048" t="str">
            <v>65</v>
          </cell>
          <cell r="E2048" t="str">
            <v>540</v>
          </cell>
          <cell r="F2048" t="str">
            <v>5100.07</v>
          </cell>
          <cell r="G2048" t="str">
            <v>Benefits Long Term Disability</v>
          </cell>
          <cell r="H2048">
            <v>450</v>
          </cell>
          <cell r="I2048">
            <v>0</v>
          </cell>
          <cell r="J2048">
            <v>450</v>
          </cell>
          <cell r="K2048">
            <v>0</v>
          </cell>
          <cell r="L2048">
            <v>0</v>
          </cell>
          <cell r="M2048">
            <v>31.75</v>
          </cell>
          <cell r="N2048">
            <v>418.25</v>
          </cell>
          <cell r="O2048">
            <v>7.0000000000000007E-2</v>
          </cell>
        </row>
        <row r="2049">
          <cell r="A2049" t="str">
            <v>100.40.65.540-5100.08</v>
          </cell>
          <cell r="B2049" t="str">
            <v>100</v>
          </cell>
          <cell r="C2049" t="str">
            <v>40</v>
          </cell>
          <cell r="D2049" t="str">
            <v>65</v>
          </cell>
          <cell r="E2049" t="str">
            <v>540</v>
          </cell>
          <cell r="F2049" t="str">
            <v>5100.08</v>
          </cell>
          <cell r="G2049" t="str">
            <v>Benefits Deferred Compensation</v>
          </cell>
          <cell r="H2049">
            <v>3480</v>
          </cell>
          <cell r="I2049">
            <v>0</v>
          </cell>
          <cell r="J2049">
            <v>3480</v>
          </cell>
          <cell r="K2049">
            <v>0</v>
          </cell>
          <cell r="L2049">
            <v>0</v>
          </cell>
          <cell r="M2049">
            <v>335.82</v>
          </cell>
          <cell r="N2049">
            <v>3144.18</v>
          </cell>
          <cell r="O2049">
            <v>0.1</v>
          </cell>
        </row>
        <row r="2050">
          <cell r="A2050" t="str">
            <v>100.40.65.540-5100.09</v>
          </cell>
          <cell r="B2050" t="str">
            <v>100</v>
          </cell>
          <cell r="C2050" t="str">
            <v>40</v>
          </cell>
          <cell r="D2050" t="str">
            <v>65</v>
          </cell>
          <cell r="E2050" t="str">
            <v>540</v>
          </cell>
          <cell r="F2050" t="str">
            <v>5100.09</v>
          </cell>
          <cell r="G2050" t="str">
            <v>Benefits Unemployment Insurance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1472.25</v>
          </cell>
          <cell r="N2050">
            <v>-1472.25</v>
          </cell>
          <cell r="O2050" t="str">
            <v>+++</v>
          </cell>
        </row>
        <row r="2051">
          <cell r="A2051" t="str">
            <v>100.40.65.540-5100.10</v>
          </cell>
          <cell r="B2051" t="str">
            <v>100</v>
          </cell>
          <cell r="C2051" t="str">
            <v>40</v>
          </cell>
          <cell r="D2051" t="str">
            <v>65</v>
          </cell>
          <cell r="E2051" t="str">
            <v>540</v>
          </cell>
          <cell r="F2051" t="str">
            <v>5100.10</v>
          </cell>
          <cell r="G2051" t="str">
            <v>Benefits Uniform Allowance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>
            <v>0</v>
          </cell>
          <cell r="O2051" t="str">
            <v>+++</v>
          </cell>
        </row>
        <row r="2052">
          <cell r="A2052" t="str">
            <v>100.40.65.540-5100.11</v>
          </cell>
          <cell r="B2052" t="str">
            <v>100</v>
          </cell>
          <cell r="C2052" t="str">
            <v>40</v>
          </cell>
          <cell r="D2052" t="str">
            <v>65</v>
          </cell>
          <cell r="E2052" t="str">
            <v>540</v>
          </cell>
          <cell r="F2052" t="str">
            <v>5100.11</v>
          </cell>
          <cell r="G2052" t="str">
            <v>Benefits Medicare</v>
          </cell>
          <cell r="H2052">
            <v>1220</v>
          </cell>
          <cell r="I2052">
            <v>0</v>
          </cell>
          <cell r="J2052">
            <v>1220</v>
          </cell>
          <cell r="K2052">
            <v>0</v>
          </cell>
          <cell r="L2052">
            <v>0</v>
          </cell>
          <cell r="M2052">
            <v>109.91</v>
          </cell>
          <cell r="N2052">
            <v>1110.0899999999999</v>
          </cell>
          <cell r="O2052">
            <v>0.09</v>
          </cell>
        </row>
        <row r="2053">
          <cell r="A2053" t="str">
            <v>100.40.65.540-5100.12</v>
          </cell>
          <cell r="B2053" t="str">
            <v>100</v>
          </cell>
          <cell r="C2053" t="str">
            <v>40</v>
          </cell>
          <cell r="D2053" t="str">
            <v>65</v>
          </cell>
          <cell r="E2053" t="str">
            <v>540</v>
          </cell>
          <cell r="F2053" t="str">
            <v>5100.12</v>
          </cell>
          <cell r="G2053" t="str">
            <v>Benefits Annual Physical Exam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  <cell r="O2053" t="str">
            <v>+++</v>
          </cell>
        </row>
        <row r="2054">
          <cell r="A2054" t="str">
            <v>100.40.65.540-5100.17</v>
          </cell>
          <cell r="B2054" t="str">
            <v>100</v>
          </cell>
          <cell r="C2054" t="str">
            <v>40</v>
          </cell>
          <cell r="D2054" t="str">
            <v>65</v>
          </cell>
          <cell r="E2054" t="str">
            <v>540</v>
          </cell>
          <cell r="F2054" t="str">
            <v>5100.17</v>
          </cell>
          <cell r="G2054" t="str">
            <v>Benefits Other Post Employment Benefits</v>
          </cell>
          <cell r="H2054">
            <v>8675</v>
          </cell>
          <cell r="I2054">
            <v>0</v>
          </cell>
          <cell r="J2054">
            <v>8675</v>
          </cell>
          <cell r="K2054">
            <v>0</v>
          </cell>
          <cell r="L2054">
            <v>0</v>
          </cell>
          <cell r="M2054">
            <v>1532.4</v>
          </cell>
          <cell r="N2054">
            <v>7142.6</v>
          </cell>
          <cell r="O2054">
            <v>0.18</v>
          </cell>
        </row>
        <row r="2055">
          <cell r="A2055" t="str">
            <v>100.40.65.540-6000.01</v>
          </cell>
          <cell r="B2055" t="str">
            <v>100</v>
          </cell>
          <cell r="C2055" t="str">
            <v>40</v>
          </cell>
          <cell r="D2055" t="str">
            <v>65</v>
          </cell>
          <cell r="E2055" t="str">
            <v>540</v>
          </cell>
          <cell r="F2055" t="str">
            <v>6000.01</v>
          </cell>
          <cell r="G2055" t="str">
            <v>Professional Services General</v>
          </cell>
          <cell r="H2055">
            <v>5000</v>
          </cell>
          <cell r="I2055">
            <v>0</v>
          </cell>
          <cell r="J2055">
            <v>5000</v>
          </cell>
          <cell r="K2055">
            <v>0</v>
          </cell>
          <cell r="L2055">
            <v>0</v>
          </cell>
          <cell r="M2055">
            <v>0</v>
          </cell>
          <cell r="N2055">
            <v>5000</v>
          </cell>
          <cell r="O2055">
            <v>0</v>
          </cell>
        </row>
        <row r="2056">
          <cell r="A2056" t="str">
            <v>100.40.65.540-6000.12</v>
          </cell>
          <cell r="B2056" t="str">
            <v>100</v>
          </cell>
          <cell r="C2056" t="str">
            <v>40</v>
          </cell>
          <cell r="D2056" t="str">
            <v>65</v>
          </cell>
          <cell r="E2056" t="str">
            <v>540</v>
          </cell>
          <cell r="F2056" t="str">
            <v>6000.12</v>
          </cell>
          <cell r="G2056" t="str">
            <v>Professional Services Contract Services</v>
          </cell>
          <cell r="H2056">
            <v>5000</v>
          </cell>
          <cell r="I2056">
            <v>0</v>
          </cell>
          <cell r="J2056">
            <v>5000</v>
          </cell>
          <cell r="K2056">
            <v>0</v>
          </cell>
          <cell r="L2056">
            <v>0</v>
          </cell>
          <cell r="M2056">
            <v>0</v>
          </cell>
          <cell r="N2056">
            <v>5000</v>
          </cell>
          <cell r="O2056">
            <v>0</v>
          </cell>
        </row>
        <row r="2057">
          <cell r="A2057" t="str">
            <v>100.40.65.540-6100.01</v>
          </cell>
          <cell r="B2057" t="str">
            <v>100</v>
          </cell>
          <cell r="C2057" t="str">
            <v>40</v>
          </cell>
          <cell r="D2057" t="str">
            <v>65</v>
          </cell>
          <cell r="E2057" t="str">
            <v>540</v>
          </cell>
          <cell r="F2057" t="str">
            <v>6100.01</v>
          </cell>
          <cell r="G2057" t="str">
            <v>Utilities Electric</v>
          </cell>
          <cell r="H2057">
            <v>71000</v>
          </cell>
          <cell r="I2057">
            <v>0</v>
          </cell>
          <cell r="J2057">
            <v>71000</v>
          </cell>
          <cell r="K2057">
            <v>0</v>
          </cell>
          <cell r="L2057">
            <v>0</v>
          </cell>
          <cell r="M2057">
            <v>17388.509999999998</v>
          </cell>
          <cell r="N2057">
            <v>53611.49</v>
          </cell>
          <cell r="O2057">
            <v>0.24</v>
          </cell>
        </row>
        <row r="2058">
          <cell r="A2058" t="str">
            <v>100.40.65.540-6200.09</v>
          </cell>
          <cell r="B2058" t="str">
            <v>100</v>
          </cell>
          <cell r="C2058" t="str">
            <v>40</v>
          </cell>
          <cell r="D2058" t="str">
            <v>65</v>
          </cell>
          <cell r="E2058" t="str">
            <v>540</v>
          </cell>
          <cell r="F2058" t="str">
            <v>6200.09</v>
          </cell>
          <cell r="G2058" t="str">
            <v>Supplies Data Processing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 t="str">
            <v>+++</v>
          </cell>
        </row>
        <row r="2059">
          <cell r="A2059" t="str">
            <v>100.40.65.540-6280.08</v>
          </cell>
          <cell r="B2059" t="str">
            <v>100</v>
          </cell>
          <cell r="C2059" t="str">
            <v>40</v>
          </cell>
          <cell r="D2059" t="str">
            <v>65</v>
          </cell>
          <cell r="E2059" t="str">
            <v>540</v>
          </cell>
          <cell r="F2059" t="str">
            <v>6280.08</v>
          </cell>
          <cell r="G2059" t="str">
            <v>Supplies-Public Works Pump</v>
          </cell>
          <cell r="H2059">
            <v>12500</v>
          </cell>
          <cell r="I2059">
            <v>0</v>
          </cell>
          <cell r="J2059">
            <v>12500</v>
          </cell>
          <cell r="K2059">
            <v>0</v>
          </cell>
          <cell r="L2059">
            <v>0</v>
          </cell>
          <cell r="M2059">
            <v>0</v>
          </cell>
          <cell r="N2059">
            <v>12500</v>
          </cell>
          <cell r="O2059">
            <v>0</v>
          </cell>
        </row>
        <row r="2060">
          <cell r="A2060" t="str">
            <v>100.40.65.540-6280.09</v>
          </cell>
          <cell r="B2060" t="str">
            <v>100</v>
          </cell>
          <cell r="C2060" t="str">
            <v>40</v>
          </cell>
          <cell r="D2060" t="str">
            <v>65</v>
          </cell>
          <cell r="E2060" t="str">
            <v>540</v>
          </cell>
          <cell r="F2060" t="str">
            <v>6280.09</v>
          </cell>
          <cell r="G2060" t="str">
            <v>Supplies-Public Works Storm Drain System</v>
          </cell>
          <cell r="H2060">
            <v>5000</v>
          </cell>
          <cell r="I2060">
            <v>0</v>
          </cell>
          <cell r="J2060">
            <v>5000</v>
          </cell>
          <cell r="K2060">
            <v>0</v>
          </cell>
          <cell r="L2060">
            <v>0</v>
          </cell>
          <cell r="M2060">
            <v>0</v>
          </cell>
          <cell r="N2060">
            <v>5000</v>
          </cell>
          <cell r="O2060">
            <v>0</v>
          </cell>
        </row>
        <row r="2061">
          <cell r="A2061" t="str">
            <v>100.40.65.540-6280.10</v>
          </cell>
          <cell r="B2061" t="str">
            <v>100</v>
          </cell>
          <cell r="C2061" t="str">
            <v>40</v>
          </cell>
          <cell r="D2061" t="str">
            <v>65</v>
          </cell>
          <cell r="E2061" t="str">
            <v>540</v>
          </cell>
          <cell r="F2061" t="str">
            <v>6280.10</v>
          </cell>
          <cell r="G2061" t="str">
            <v>Supplies-Public Works Storm Drain Basin</v>
          </cell>
          <cell r="H2061">
            <v>5000</v>
          </cell>
          <cell r="I2061">
            <v>0</v>
          </cell>
          <cell r="J2061">
            <v>5000</v>
          </cell>
          <cell r="K2061">
            <v>0</v>
          </cell>
          <cell r="L2061">
            <v>0</v>
          </cell>
          <cell r="M2061">
            <v>0</v>
          </cell>
          <cell r="N2061">
            <v>5000</v>
          </cell>
          <cell r="O2061">
            <v>0</v>
          </cell>
        </row>
        <row r="2062">
          <cell r="A2062" t="str">
            <v>100.40.65.540-6280.15</v>
          </cell>
          <cell r="B2062" t="str">
            <v>100</v>
          </cell>
          <cell r="C2062" t="str">
            <v>40</v>
          </cell>
          <cell r="D2062" t="str">
            <v>65</v>
          </cell>
          <cell r="E2062" t="str">
            <v>540</v>
          </cell>
          <cell r="F2062" t="str">
            <v>6280.15</v>
          </cell>
          <cell r="G2062" t="str">
            <v>Supplies-Public Works Mechanics Tools</v>
          </cell>
          <cell r="H2062">
            <v>500</v>
          </cell>
          <cell r="I2062">
            <v>0</v>
          </cell>
          <cell r="J2062">
            <v>500</v>
          </cell>
          <cell r="K2062">
            <v>0</v>
          </cell>
          <cell r="L2062">
            <v>0</v>
          </cell>
          <cell r="M2062">
            <v>0</v>
          </cell>
          <cell r="N2062">
            <v>500</v>
          </cell>
          <cell r="O2062">
            <v>0</v>
          </cell>
        </row>
        <row r="2063">
          <cell r="A2063" t="str">
            <v>100.40.65.540-6350.04</v>
          </cell>
          <cell r="B2063" t="str">
            <v>100</v>
          </cell>
          <cell r="C2063" t="str">
            <v>40</v>
          </cell>
          <cell r="D2063" t="str">
            <v>65</v>
          </cell>
          <cell r="E2063" t="str">
            <v>540</v>
          </cell>
          <cell r="F2063" t="str">
            <v>6350.04</v>
          </cell>
          <cell r="G2063" t="str">
            <v>Maintenance Agreements &amp; Licenses SCADA</v>
          </cell>
          <cell r="H2063">
            <v>40000</v>
          </cell>
          <cell r="I2063">
            <v>0</v>
          </cell>
          <cell r="J2063">
            <v>40000</v>
          </cell>
          <cell r="K2063">
            <v>0</v>
          </cell>
          <cell r="L2063">
            <v>0</v>
          </cell>
          <cell r="M2063">
            <v>0</v>
          </cell>
          <cell r="N2063">
            <v>40000</v>
          </cell>
          <cell r="O2063">
            <v>0</v>
          </cell>
        </row>
        <row r="2064">
          <cell r="A2064" t="str">
            <v>100.40.65.540-6400.01</v>
          </cell>
          <cell r="B2064" t="str">
            <v>100</v>
          </cell>
          <cell r="C2064" t="str">
            <v>40</v>
          </cell>
          <cell r="D2064" t="str">
            <v>65</v>
          </cell>
          <cell r="E2064" t="str">
            <v>540</v>
          </cell>
          <cell r="F2064" t="str">
            <v>6400.01</v>
          </cell>
          <cell r="G2064" t="str">
            <v>Repairs &amp; Maintenance Building</v>
          </cell>
          <cell r="H2064">
            <v>6000</v>
          </cell>
          <cell r="I2064">
            <v>0</v>
          </cell>
          <cell r="J2064">
            <v>6000</v>
          </cell>
          <cell r="K2064">
            <v>0</v>
          </cell>
          <cell r="L2064">
            <v>0</v>
          </cell>
          <cell r="M2064">
            <v>0</v>
          </cell>
          <cell r="N2064">
            <v>6000</v>
          </cell>
          <cell r="O2064">
            <v>0</v>
          </cell>
        </row>
        <row r="2065">
          <cell r="A2065" t="str">
            <v>100.40.65.540-6400.02</v>
          </cell>
          <cell r="B2065" t="str">
            <v>100</v>
          </cell>
          <cell r="C2065" t="str">
            <v>40</v>
          </cell>
          <cell r="D2065" t="str">
            <v>65</v>
          </cell>
          <cell r="E2065" t="str">
            <v>540</v>
          </cell>
          <cell r="F2065" t="str">
            <v>6400.02</v>
          </cell>
          <cell r="G2065" t="str">
            <v>Repairs &amp; Maintenance Minor Equipment/Other</v>
          </cell>
          <cell r="H2065">
            <v>5000</v>
          </cell>
          <cell r="I2065">
            <v>0</v>
          </cell>
          <cell r="J2065">
            <v>5000</v>
          </cell>
          <cell r="K2065">
            <v>0</v>
          </cell>
          <cell r="L2065">
            <v>0</v>
          </cell>
          <cell r="M2065">
            <v>959.37</v>
          </cell>
          <cell r="N2065">
            <v>4040.63</v>
          </cell>
          <cell r="O2065">
            <v>0.19</v>
          </cell>
        </row>
        <row r="2066">
          <cell r="A2066" t="str">
            <v>100.40.65.540-6400.04</v>
          </cell>
          <cell r="B2066" t="str">
            <v>100</v>
          </cell>
          <cell r="C2066" t="str">
            <v>40</v>
          </cell>
          <cell r="D2066" t="str">
            <v>65</v>
          </cell>
          <cell r="E2066" t="str">
            <v>540</v>
          </cell>
          <cell r="F2066" t="str">
            <v>6400.04</v>
          </cell>
          <cell r="G2066" t="str">
            <v>Repairs &amp; Maintenance Equipment Rental</v>
          </cell>
          <cell r="H2066">
            <v>10000</v>
          </cell>
          <cell r="I2066">
            <v>0</v>
          </cell>
          <cell r="J2066">
            <v>10000</v>
          </cell>
          <cell r="K2066">
            <v>0</v>
          </cell>
          <cell r="L2066">
            <v>0</v>
          </cell>
          <cell r="M2066">
            <v>0</v>
          </cell>
          <cell r="N2066">
            <v>10000</v>
          </cell>
          <cell r="O2066">
            <v>0</v>
          </cell>
        </row>
        <row r="2067">
          <cell r="A2067" t="str">
            <v>100.40.65.540-6400.12</v>
          </cell>
          <cell r="B2067" t="str">
            <v>100</v>
          </cell>
          <cell r="C2067" t="str">
            <v>40</v>
          </cell>
          <cell r="D2067" t="str">
            <v>65</v>
          </cell>
          <cell r="E2067" t="str">
            <v>540</v>
          </cell>
          <cell r="F2067" t="str">
            <v>6400.12</v>
          </cell>
          <cell r="G2067" t="str">
            <v>Repairs &amp; Maintenance Pump</v>
          </cell>
          <cell r="H2067">
            <v>50000</v>
          </cell>
          <cell r="I2067">
            <v>6614</v>
          </cell>
          <cell r="J2067">
            <v>56614</v>
          </cell>
          <cell r="K2067">
            <v>0</v>
          </cell>
          <cell r="L2067">
            <v>0</v>
          </cell>
          <cell r="M2067">
            <v>6613.43</v>
          </cell>
          <cell r="N2067">
            <v>50000.57</v>
          </cell>
          <cell r="O2067">
            <v>0.12</v>
          </cell>
        </row>
        <row r="2068">
          <cell r="A2068" t="str">
            <v>100.40.65.540-6400.13</v>
          </cell>
          <cell r="B2068" t="str">
            <v>100</v>
          </cell>
          <cell r="C2068" t="str">
            <v>40</v>
          </cell>
          <cell r="D2068" t="str">
            <v>65</v>
          </cell>
          <cell r="E2068" t="str">
            <v>540</v>
          </cell>
          <cell r="F2068" t="str">
            <v>6400.13</v>
          </cell>
          <cell r="G2068" t="str">
            <v>Repairs &amp; Maintenance Storm Drain</v>
          </cell>
          <cell r="H2068">
            <v>5000</v>
          </cell>
          <cell r="I2068">
            <v>0</v>
          </cell>
          <cell r="J2068">
            <v>5000</v>
          </cell>
          <cell r="K2068">
            <v>0</v>
          </cell>
          <cell r="L2068">
            <v>0</v>
          </cell>
          <cell r="M2068">
            <v>0</v>
          </cell>
          <cell r="N2068">
            <v>5000</v>
          </cell>
          <cell r="O2068">
            <v>0</v>
          </cell>
        </row>
        <row r="2069">
          <cell r="A2069" t="str">
            <v>100.40.65.540-6500.04</v>
          </cell>
          <cell r="B2069" t="str">
            <v>100</v>
          </cell>
          <cell r="C2069" t="str">
            <v>40</v>
          </cell>
          <cell r="D2069" t="str">
            <v>65</v>
          </cell>
          <cell r="E2069" t="str">
            <v>540</v>
          </cell>
          <cell r="F2069" t="str">
            <v>6500.04</v>
          </cell>
          <cell r="G2069" t="str">
            <v>Claims &amp; Insurance Insurance Premiums</v>
          </cell>
          <cell r="H2069">
            <v>5060</v>
          </cell>
          <cell r="I2069">
            <v>0</v>
          </cell>
          <cell r="J2069">
            <v>5060</v>
          </cell>
          <cell r="K2069">
            <v>0</v>
          </cell>
          <cell r="L2069">
            <v>0</v>
          </cell>
          <cell r="M2069">
            <v>0</v>
          </cell>
          <cell r="N2069">
            <v>5060</v>
          </cell>
          <cell r="O2069">
            <v>0</v>
          </cell>
        </row>
        <row r="2070">
          <cell r="A2070" t="str">
            <v>100.40.65.540-6600.07</v>
          </cell>
          <cell r="B2070" t="str">
            <v>100</v>
          </cell>
          <cell r="C2070" t="str">
            <v>40</v>
          </cell>
          <cell r="D2070" t="str">
            <v>65</v>
          </cell>
          <cell r="E2070" t="str">
            <v>540</v>
          </cell>
          <cell r="F2070" t="str">
            <v>6600.07</v>
          </cell>
          <cell r="G2070" t="str">
            <v>Administrative Expenses Employee Recruitment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 t="str">
            <v>+++</v>
          </cell>
        </row>
        <row r="2071">
          <cell r="A2071" t="str">
            <v>100.40.65.560-5000.01</v>
          </cell>
          <cell r="B2071" t="str">
            <v>100</v>
          </cell>
          <cell r="C2071" t="str">
            <v>40</v>
          </cell>
          <cell r="D2071" t="str">
            <v>65</v>
          </cell>
          <cell r="E2071" t="str">
            <v>560</v>
          </cell>
          <cell r="F2071" t="str">
            <v>5000.01</v>
          </cell>
          <cell r="G2071" t="str">
            <v>Salaries Regular</v>
          </cell>
          <cell r="H2071">
            <v>20404</v>
          </cell>
          <cell r="I2071">
            <v>0</v>
          </cell>
          <cell r="J2071">
            <v>20404</v>
          </cell>
          <cell r="K2071">
            <v>0</v>
          </cell>
          <cell r="L2071">
            <v>0</v>
          </cell>
          <cell r="M2071">
            <v>2546.4699999999998</v>
          </cell>
          <cell r="N2071">
            <v>17857.53</v>
          </cell>
          <cell r="O2071">
            <v>0.12</v>
          </cell>
        </row>
        <row r="2072">
          <cell r="A2072" t="str">
            <v>100.40.65.560-5000.02</v>
          </cell>
          <cell r="B2072" t="str">
            <v>100</v>
          </cell>
          <cell r="C2072" t="str">
            <v>40</v>
          </cell>
          <cell r="D2072" t="str">
            <v>65</v>
          </cell>
          <cell r="E2072" t="str">
            <v>560</v>
          </cell>
          <cell r="F2072" t="str">
            <v>5000.02</v>
          </cell>
          <cell r="G2072" t="str">
            <v>Salaries Part Time</v>
          </cell>
          <cell r="H2072">
            <v>29000</v>
          </cell>
          <cell r="I2072">
            <v>0</v>
          </cell>
          <cell r="J2072">
            <v>29000</v>
          </cell>
          <cell r="K2072">
            <v>0</v>
          </cell>
          <cell r="L2072">
            <v>0</v>
          </cell>
          <cell r="M2072">
            <v>0</v>
          </cell>
          <cell r="N2072">
            <v>29000</v>
          </cell>
          <cell r="O2072">
            <v>0</v>
          </cell>
        </row>
        <row r="2073">
          <cell r="A2073" t="str">
            <v>100.40.65.560-5000.03</v>
          </cell>
          <cell r="B2073" t="str">
            <v>100</v>
          </cell>
          <cell r="C2073" t="str">
            <v>40</v>
          </cell>
          <cell r="D2073" t="str">
            <v>65</v>
          </cell>
          <cell r="E2073" t="str">
            <v>560</v>
          </cell>
          <cell r="F2073" t="str">
            <v>5000.03</v>
          </cell>
          <cell r="G2073" t="str">
            <v>Salaries Overtime</v>
          </cell>
          <cell r="H2073">
            <v>103</v>
          </cell>
          <cell r="I2073">
            <v>0</v>
          </cell>
          <cell r="J2073">
            <v>103</v>
          </cell>
          <cell r="K2073">
            <v>0</v>
          </cell>
          <cell r="L2073">
            <v>0</v>
          </cell>
          <cell r="M2073">
            <v>4.8099999999999996</v>
          </cell>
          <cell r="N2073">
            <v>98.19</v>
          </cell>
          <cell r="O2073">
            <v>0.05</v>
          </cell>
        </row>
        <row r="2074">
          <cell r="A2074" t="str">
            <v>100.40.65.560-5000.04</v>
          </cell>
          <cell r="B2074" t="str">
            <v>100</v>
          </cell>
          <cell r="C2074" t="str">
            <v>40</v>
          </cell>
          <cell r="D2074" t="str">
            <v>65</v>
          </cell>
          <cell r="E2074" t="str">
            <v>560</v>
          </cell>
          <cell r="F2074" t="str">
            <v>5000.04</v>
          </cell>
          <cell r="G2074" t="str">
            <v>Salaries Holiday Pay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 t="str">
            <v>+++</v>
          </cell>
        </row>
        <row r="2075">
          <cell r="A2075" t="str">
            <v>100.40.65.560-5000.06</v>
          </cell>
          <cell r="B2075" t="str">
            <v>100</v>
          </cell>
          <cell r="C2075" t="str">
            <v>40</v>
          </cell>
          <cell r="D2075" t="str">
            <v>65</v>
          </cell>
          <cell r="E2075" t="str">
            <v>560</v>
          </cell>
          <cell r="F2075" t="str">
            <v>5000.06</v>
          </cell>
          <cell r="G2075" t="str">
            <v>Salaries Out of Class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 t="str">
            <v>+++</v>
          </cell>
        </row>
        <row r="2076">
          <cell r="A2076" t="str">
            <v>100.40.65.560-5000.07</v>
          </cell>
          <cell r="B2076" t="str">
            <v>100</v>
          </cell>
          <cell r="C2076" t="str">
            <v>40</v>
          </cell>
          <cell r="D2076" t="str">
            <v>65</v>
          </cell>
          <cell r="E2076" t="str">
            <v>560</v>
          </cell>
          <cell r="F2076" t="str">
            <v>5000.07</v>
          </cell>
          <cell r="G2076" t="str">
            <v>Salaries Admin Leave Pay</v>
          </cell>
          <cell r="H2076">
            <v>176</v>
          </cell>
          <cell r="I2076">
            <v>0</v>
          </cell>
          <cell r="J2076">
            <v>176</v>
          </cell>
          <cell r="K2076">
            <v>0</v>
          </cell>
          <cell r="L2076">
            <v>0</v>
          </cell>
          <cell r="M2076">
            <v>0</v>
          </cell>
          <cell r="N2076">
            <v>176</v>
          </cell>
          <cell r="O2076">
            <v>0</v>
          </cell>
        </row>
        <row r="2077">
          <cell r="A2077" t="str">
            <v>100.40.65.560-5000.08</v>
          </cell>
          <cell r="B2077" t="str">
            <v>100</v>
          </cell>
          <cell r="C2077" t="str">
            <v>40</v>
          </cell>
          <cell r="D2077" t="str">
            <v>65</v>
          </cell>
          <cell r="E2077" t="str">
            <v>560</v>
          </cell>
          <cell r="F2077" t="str">
            <v>5000.08</v>
          </cell>
          <cell r="G2077" t="str">
            <v>Salaries Longevity Pay</v>
          </cell>
          <cell r="H2077">
            <v>124</v>
          </cell>
          <cell r="I2077">
            <v>0</v>
          </cell>
          <cell r="J2077">
            <v>124</v>
          </cell>
          <cell r="K2077">
            <v>0</v>
          </cell>
          <cell r="L2077">
            <v>0</v>
          </cell>
          <cell r="M2077">
            <v>0</v>
          </cell>
          <cell r="N2077">
            <v>124</v>
          </cell>
          <cell r="O2077">
            <v>0</v>
          </cell>
        </row>
        <row r="2078">
          <cell r="A2078" t="str">
            <v>100.40.65.560-5000.10</v>
          </cell>
          <cell r="B2078" t="str">
            <v>100</v>
          </cell>
          <cell r="C2078" t="str">
            <v>40</v>
          </cell>
          <cell r="D2078" t="str">
            <v>65</v>
          </cell>
          <cell r="E2078" t="str">
            <v>560</v>
          </cell>
          <cell r="F2078" t="str">
            <v>5000.10</v>
          </cell>
          <cell r="G2078" t="str">
            <v>Salaries Furloughs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 t="str">
            <v>+++</v>
          </cell>
        </row>
        <row r="2079">
          <cell r="A2079" t="str">
            <v>100.40.65.560-5000.11</v>
          </cell>
          <cell r="B2079" t="str">
            <v>100</v>
          </cell>
          <cell r="C2079" t="str">
            <v>40</v>
          </cell>
          <cell r="D2079" t="str">
            <v>65</v>
          </cell>
          <cell r="E2079" t="str">
            <v>560</v>
          </cell>
          <cell r="F2079" t="str">
            <v>5000.11</v>
          </cell>
          <cell r="G2079" t="str">
            <v>Salaries Worker's Comp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 t="str">
            <v>+++</v>
          </cell>
        </row>
        <row r="2080">
          <cell r="A2080" t="str">
            <v>100.40.65.560-5000.99</v>
          </cell>
          <cell r="B2080" t="str">
            <v>100</v>
          </cell>
          <cell r="C2080" t="str">
            <v>40</v>
          </cell>
          <cell r="D2080" t="str">
            <v>65</v>
          </cell>
          <cell r="E2080" t="str">
            <v>560</v>
          </cell>
          <cell r="F2080" t="str">
            <v>5000.99</v>
          </cell>
          <cell r="G2080" t="str">
            <v>Salaries New Personnel Requests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 t="str">
            <v>+++</v>
          </cell>
        </row>
        <row r="2081">
          <cell r="A2081" t="str">
            <v>100.40.65.560-5100.00</v>
          </cell>
          <cell r="B2081" t="str">
            <v>100</v>
          </cell>
          <cell r="C2081" t="str">
            <v>40</v>
          </cell>
          <cell r="D2081" t="str">
            <v>65</v>
          </cell>
          <cell r="E2081" t="str">
            <v>560</v>
          </cell>
          <cell r="F2081" t="str">
            <v>5100.00</v>
          </cell>
          <cell r="G2081" t="str">
            <v>Benefits PERS Pool Liability</v>
          </cell>
          <cell r="H2081">
            <v>3875</v>
          </cell>
          <cell r="I2081">
            <v>0</v>
          </cell>
          <cell r="J2081">
            <v>3875</v>
          </cell>
          <cell r="K2081">
            <v>0</v>
          </cell>
          <cell r="L2081">
            <v>0</v>
          </cell>
          <cell r="M2081">
            <v>191.92</v>
          </cell>
          <cell r="N2081">
            <v>3683.08</v>
          </cell>
          <cell r="O2081">
            <v>0.05</v>
          </cell>
        </row>
        <row r="2082">
          <cell r="A2082" t="str">
            <v>100.40.65.560-5100.01</v>
          </cell>
          <cell r="B2082" t="str">
            <v>100</v>
          </cell>
          <cell r="C2082" t="str">
            <v>40</v>
          </cell>
          <cell r="D2082" t="str">
            <v>65</v>
          </cell>
          <cell r="E2082" t="str">
            <v>560</v>
          </cell>
          <cell r="F2082" t="str">
            <v>5100.01</v>
          </cell>
          <cell r="G2082" t="str">
            <v>Benefits Retirement</v>
          </cell>
          <cell r="H2082">
            <v>1625</v>
          </cell>
          <cell r="I2082">
            <v>0</v>
          </cell>
          <cell r="J2082">
            <v>1625</v>
          </cell>
          <cell r="K2082">
            <v>0</v>
          </cell>
          <cell r="L2082">
            <v>0</v>
          </cell>
          <cell r="M2082">
            <v>107.89</v>
          </cell>
          <cell r="N2082">
            <v>1517.11</v>
          </cell>
          <cell r="O2082">
            <v>7.0000000000000007E-2</v>
          </cell>
        </row>
        <row r="2083">
          <cell r="A2083" t="str">
            <v>100.40.65.560-5100.02</v>
          </cell>
          <cell r="B2083" t="str">
            <v>100</v>
          </cell>
          <cell r="C2083" t="str">
            <v>40</v>
          </cell>
          <cell r="D2083" t="str">
            <v>65</v>
          </cell>
          <cell r="E2083" t="str">
            <v>560</v>
          </cell>
          <cell r="F2083" t="str">
            <v>5100.02</v>
          </cell>
          <cell r="G2083" t="str">
            <v>Benefits Health Insurance</v>
          </cell>
          <cell r="H2083">
            <v>3440</v>
          </cell>
          <cell r="I2083">
            <v>0</v>
          </cell>
          <cell r="J2083">
            <v>3440</v>
          </cell>
          <cell r="K2083">
            <v>0</v>
          </cell>
          <cell r="L2083">
            <v>0</v>
          </cell>
          <cell r="M2083">
            <v>168.76</v>
          </cell>
          <cell r="N2083">
            <v>3271.24</v>
          </cell>
          <cell r="O2083">
            <v>0.05</v>
          </cell>
        </row>
        <row r="2084">
          <cell r="A2084" t="str">
            <v>100.40.65.560-5100.03</v>
          </cell>
          <cell r="B2084" t="str">
            <v>100</v>
          </cell>
          <cell r="C2084" t="str">
            <v>40</v>
          </cell>
          <cell r="D2084" t="str">
            <v>65</v>
          </cell>
          <cell r="E2084" t="str">
            <v>560</v>
          </cell>
          <cell r="F2084" t="str">
            <v>5100.03</v>
          </cell>
          <cell r="G2084" t="str">
            <v>Benefits Dental Insurance</v>
          </cell>
          <cell r="H2084">
            <v>395</v>
          </cell>
          <cell r="I2084">
            <v>0</v>
          </cell>
          <cell r="J2084">
            <v>395</v>
          </cell>
          <cell r="K2084">
            <v>0</v>
          </cell>
          <cell r="L2084">
            <v>0</v>
          </cell>
          <cell r="M2084">
            <v>-9.14</v>
          </cell>
          <cell r="N2084">
            <v>404.14</v>
          </cell>
          <cell r="O2084">
            <v>-0.02</v>
          </cell>
        </row>
        <row r="2085">
          <cell r="A2085" t="str">
            <v>100.40.65.560-5100.04</v>
          </cell>
          <cell r="B2085" t="str">
            <v>100</v>
          </cell>
          <cell r="C2085" t="str">
            <v>40</v>
          </cell>
          <cell r="D2085" t="str">
            <v>65</v>
          </cell>
          <cell r="E2085" t="str">
            <v>560</v>
          </cell>
          <cell r="F2085" t="str">
            <v>5100.04</v>
          </cell>
          <cell r="G2085" t="str">
            <v>Benefits Vision Insurance</v>
          </cell>
          <cell r="H2085">
            <v>60</v>
          </cell>
          <cell r="I2085">
            <v>0</v>
          </cell>
          <cell r="J2085">
            <v>60</v>
          </cell>
          <cell r="K2085">
            <v>0</v>
          </cell>
          <cell r="L2085">
            <v>0</v>
          </cell>
          <cell r="M2085">
            <v>-1.49</v>
          </cell>
          <cell r="N2085">
            <v>61.49</v>
          </cell>
          <cell r="O2085">
            <v>-0.02</v>
          </cell>
        </row>
        <row r="2086">
          <cell r="A2086" t="str">
            <v>100.40.65.560-5100.05</v>
          </cell>
          <cell r="B2086" t="str">
            <v>100</v>
          </cell>
          <cell r="C2086" t="str">
            <v>40</v>
          </cell>
          <cell r="D2086" t="str">
            <v>65</v>
          </cell>
          <cell r="E2086" t="str">
            <v>560</v>
          </cell>
          <cell r="F2086" t="str">
            <v>5100.05</v>
          </cell>
          <cell r="G2086" t="str">
            <v>Benefits Life Insurance</v>
          </cell>
          <cell r="H2086">
            <v>40</v>
          </cell>
          <cell r="I2086">
            <v>0</v>
          </cell>
          <cell r="J2086">
            <v>40</v>
          </cell>
          <cell r="K2086">
            <v>0</v>
          </cell>
          <cell r="L2086">
            <v>0</v>
          </cell>
          <cell r="M2086">
            <v>0.26</v>
          </cell>
          <cell r="N2086">
            <v>39.74</v>
          </cell>
          <cell r="O2086">
            <v>0.01</v>
          </cell>
        </row>
        <row r="2087">
          <cell r="A2087" t="str">
            <v>100.40.65.560-5100.06</v>
          </cell>
          <cell r="B2087" t="str">
            <v>100</v>
          </cell>
          <cell r="C2087" t="str">
            <v>40</v>
          </cell>
          <cell r="D2087" t="str">
            <v>65</v>
          </cell>
          <cell r="E2087" t="str">
            <v>560</v>
          </cell>
          <cell r="F2087" t="str">
            <v>5100.06</v>
          </cell>
          <cell r="G2087" t="str">
            <v>Benefits Worker's Comp</v>
          </cell>
          <cell r="H2087">
            <v>1210</v>
          </cell>
          <cell r="I2087">
            <v>0</v>
          </cell>
          <cell r="J2087">
            <v>1210</v>
          </cell>
          <cell r="K2087">
            <v>0</v>
          </cell>
          <cell r="L2087">
            <v>0</v>
          </cell>
          <cell r="M2087">
            <v>0</v>
          </cell>
          <cell r="N2087">
            <v>1210</v>
          </cell>
          <cell r="O2087">
            <v>0</v>
          </cell>
        </row>
        <row r="2088">
          <cell r="A2088" t="str">
            <v>100.40.65.560-5100.07</v>
          </cell>
          <cell r="B2088" t="str">
            <v>100</v>
          </cell>
          <cell r="C2088" t="str">
            <v>40</v>
          </cell>
          <cell r="D2088" t="str">
            <v>65</v>
          </cell>
          <cell r="E2088" t="str">
            <v>560</v>
          </cell>
          <cell r="F2088" t="str">
            <v>5100.07</v>
          </cell>
          <cell r="G2088" t="str">
            <v>Benefits Long Term Disability</v>
          </cell>
          <cell r="H2088">
            <v>120</v>
          </cell>
          <cell r="I2088">
            <v>0</v>
          </cell>
          <cell r="J2088">
            <v>120</v>
          </cell>
          <cell r="K2088">
            <v>0</v>
          </cell>
          <cell r="L2088">
            <v>0</v>
          </cell>
          <cell r="M2088">
            <v>2.56</v>
          </cell>
          <cell r="N2088">
            <v>117.44</v>
          </cell>
          <cell r="O2088">
            <v>0.02</v>
          </cell>
        </row>
        <row r="2089">
          <cell r="A2089" t="str">
            <v>100.40.65.560-5100.08</v>
          </cell>
          <cell r="B2089" t="str">
            <v>100</v>
          </cell>
          <cell r="C2089" t="str">
            <v>40</v>
          </cell>
          <cell r="D2089" t="str">
            <v>65</v>
          </cell>
          <cell r="E2089" t="str">
            <v>560</v>
          </cell>
          <cell r="F2089" t="str">
            <v>5100.08</v>
          </cell>
          <cell r="G2089" t="str">
            <v>Benefits Deferred Compensation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18.440000000000001</v>
          </cell>
          <cell r="N2089">
            <v>-18.440000000000001</v>
          </cell>
          <cell r="O2089" t="str">
            <v>+++</v>
          </cell>
        </row>
        <row r="2090">
          <cell r="A2090" t="str">
            <v>100.40.65.560-5100.09</v>
          </cell>
          <cell r="B2090" t="str">
            <v>100</v>
          </cell>
          <cell r="C2090" t="str">
            <v>40</v>
          </cell>
          <cell r="D2090" t="str">
            <v>65</v>
          </cell>
          <cell r="E2090" t="str">
            <v>560</v>
          </cell>
          <cell r="F2090" t="str">
            <v>5100.09</v>
          </cell>
          <cell r="G2090" t="str">
            <v>Benefits Unemployment Insurance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 t="str">
            <v>+++</v>
          </cell>
        </row>
        <row r="2091">
          <cell r="A2091" t="str">
            <v>100.40.65.560-5100.10</v>
          </cell>
          <cell r="B2091" t="str">
            <v>100</v>
          </cell>
          <cell r="C2091" t="str">
            <v>40</v>
          </cell>
          <cell r="D2091" t="str">
            <v>65</v>
          </cell>
          <cell r="E2091" t="str">
            <v>560</v>
          </cell>
          <cell r="F2091" t="str">
            <v>5100.10</v>
          </cell>
          <cell r="G2091" t="str">
            <v>Benefits Uniform Allowance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 t="str">
            <v>+++</v>
          </cell>
        </row>
        <row r="2092">
          <cell r="A2092" t="str">
            <v>100.40.65.560-5100.11</v>
          </cell>
          <cell r="B2092" t="str">
            <v>100</v>
          </cell>
          <cell r="C2092" t="str">
            <v>40</v>
          </cell>
          <cell r="D2092" t="str">
            <v>65</v>
          </cell>
          <cell r="E2092" t="str">
            <v>560</v>
          </cell>
          <cell r="F2092" t="str">
            <v>5100.11</v>
          </cell>
          <cell r="G2092" t="str">
            <v>Benefits Medicare</v>
          </cell>
          <cell r="H2092">
            <v>740</v>
          </cell>
          <cell r="I2092">
            <v>0</v>
          </cell>
          <cell r="J2092">
            <v>740</v>
          </cell>
          <cell r="K2092">
            <v>0</v>
          </cell>
          <cell r="L2092">
            <v>0</v>
          </cell>
          <cell r="M2092">
            <v>37.049999999999997</v>
          </cell>
          <cell r="N2092">
            <v>702.95</v>
          </cell>
          <cell r="O2092">
            <v>0.05</v>
          </cell>
        </row>
        <row r="2093">
          <cell r="A2093" t="str">
            <v>100.40.65.560-5100.12</v>
          </cell>
          <cell r="B2093" t="str">
            <v>100</v>
          </cell>
          <cell r="C2093" t="str">
            <v>40</v>
          </cell>
          <cell r="D2093" t="str">
            <v>65</v>
          </cell>
          <cell r="E2093" t="str">
            <v>560</v>
          </cell>
          <cell r="F2093" t="str">
            <v>5100.12</v>
          </cell>
          <cell r="G2093" t="str">
            <v>Benefits Annual Physical Exam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 t="str">
            <v>+++</v>
          </cell>
        </row>
        <row r="2094">
          <cell r="A2094" t="str">
            <v>100.40.65.560-5100.15</v>
          </cell>
          <cell r="B2094" t="str">
            <v>100</v>
          </cell>
          <cell r="C2094" t="str">
            <v>40</v>
          </cell>
          <cell r="D2094" t="str">
            <v>65</v>
          </cell>
          <cell r="E2094" t="str">
            <v>560</v>
          </cell>
          <cell r="F2094" t="str">
            <v>5100.15</v>
          </cell>
          <cell r="G2094" t="str">
            <v>Benefits Cell Phone Allowance</v>
          </cell>
          <cell r="H2094">
            <v>50</v>
          </cell>
          <cell r="I2094">
            <v>0</v>
          </cell>
          <cell r="J2094">
            <v>50</v>
          </cell>
          <cell r="K2094">
            <v>0</v>
          </cell>
          <cell r="L2094">
            <v>0</v>
          </cell>
          <cell r="M2094">
            <v>3.76</v>
          </cell>
          <cell r="N2094">
            <v>46.24</v>
          </cell>
          <cell r="O2094">
            <v>0.08</v>
          </cell>
        </row>
        <row r="2095">
          <cell r="A2095" t="str">
            <v>100.40.65.560-5100.17</v>
          </cell>
          <cell r="B2095" t="str">
            <v>100</v>
          </cell>
          <cell r="C2095" t="str">
            <v>40</v>
          </cell>
          <cell r="D2095" t="str">
            <v>65</v>
          </cell>
          <cell r="E2095" t="str">
            <v>560</v>
          </cell>
          <cell r="F2095" t="str">
            <v>5100.17</v>
          </cell>
          <cell r="G2095" t="str">
            <v>Benefits Other Post Employment Benefits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 t="str">
            <v>+++</v>
          </cell>
        </row>
        <row r="2096">
          <cell r="A2096" t="str">
            <v>100.40.65.560-6000.01</v>
          </cell>
          <cell r="B2096" t="str">
            <v>100</v>
          </cell>
          <cell r="C2096" t="str">
            <v>40</v>
          </cell>
          <cell r="D2096" t="str">
            <v>65</v>
          </cell>
          <cell r="E2096" t="str">
            <v>560</v>
          </cell>
          <cell r="F2096" t="str">
            <v>6000.01</v>
          </cell>
          <cell r="G2096" t="str">
            <v>Professional Services General</v>
          </cell>
          <cell r="H2096">
            <v>5000</v>
          </cell>
          <cell r="I2096">
            <v>0</v>
          </cell>
          <cell r="J2096">
            <v>5000</v>
          </cell>
          <cell r="K2096">
            <v>0</v>
          </cell>
          <cell r="L2096">
            <v>0</v>
          </cell>
          <cell r="M2096">
            <v>0</v>
          </cell>
          <cell r="N2096">
            <v>5000</v>
          </cell>
          <cell r="O2096">
            <v>0</v>
          </cell>
        </row>
        <row r="2097">
          <cell r="A2097" t="str">
            <v>100.40.65.560-6000.13</v>
          </cell>
          <cell r="B2097" t="str">
            <v>100</v>
          </cell>
          <cell r="C2097" t="str">
            <v>40</v>
          </cell>
          <cell r="D2097" t="str">
            <v>65</v>
          </cell>
          <cell r="E2097" t="str">
            <v>560</v>
          </cell>
          <cell r="F2097" t="str">
            <v>6000.13</v>
          </cell>
          <cell r="G2097" t="str">
            <v>Professional Services Compliance Monitoring</v>
          </cell>
          <cell r="H2097">
            <v>67476</v>
          </cell>
          <cell r="I2097">
            <v>0</v>
          </cell>
          <cell r="J2097">
            <v>67476</v>
          </cell>
          <cell r="K2097">
            <v>0</v>
          </cell>
          <cell r="L2097">
            <v>0</v>
          </cell>
          <cell r="M2097">
            <v>0</v>
          </cell>
          <cell r="N2097">
            <v>67476</v>
          </cell>
          <cell r="O2097">
            <v>0</v>
          </cell>
        </row>
        <row r="2098">
          <cell r="A2098" t="str">
            <v>100.40.65.560-6200.02</v>
          </cell>
          <cell r="B2098" t="str">
            <v>100</v>
          </cell>
          <cell r="C2098" t="str">
            <v>40</v>
          </cell>
          <cell r="D2098" t="str">
            <v>65</v>
          </cell>
          <cell r="E2098" t="str">
            <v>560</v>
          </cell>
          <cell r="F2098" t="str">
            <v>6200.02</v>
          </cell>
          <cell r="G2098" t="str">
            <v>Supplies Special Department</v>
          </cell>
          <cell r="H2098">
            <v>38500</v>
          </cell>
          <cell r="I2098">
            <v>0</v>
          </cell>
          <cell r="J2098">
            <v>38500</v>
          </cell>
          <cell r="K2098">
            <v>0</v>
          </cell>
          <cell r="L2098">
            <v>0</v>
          </cell>
          <cell r="M2098">
            <v>0</v>
          </cell>
          <cell r="N2098">
            <v>38500</v>
          </cell>
          <cell r="O2098">
            <v>0</v>
          </cell>
        </row>
        <row r="2099">
          <cell r="A2099" t="str">
            <v>100.40.65.560-6280.39</v>
          </cell>
          <cell r="B2099" t="str">
            <v>100</v>
          </cell>
          <cell r="C2099" t="str">
            <v>40</v>
          </cell>
          <cell r="D2099" t="str">
            <v>65</v>
          </cell>
          <cell r="E2099" t="str">
            <v>560</v>
          </cell>
          <cell r="F2099" t="str">
            <v>6280.39</v>
          </cell>
          <cell r="G2099" t="str">
            <v>Supplies-Public Works Industrial Waste Pretreatment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 t="str">
            <v>+++</v>
          </cell>
        </row>
        <row r="2100">
          <cell r="A2100" t="str">
            <v>100.40.65.560-6375.01</v>
          </cell>
          <cell r="B2100" t="str">
            <v>100</v>
          </cell>
          <cell r="C2100" t="str">
            <v>40</v>
          </cell>
          <cell r="D2100" t="str">
            <v>65</v>
          </cell>
          <cell r="E2100" t="str">
            <v>560</v>
          </cell>
          <cell r="F2100" t="str">
            <v>6375.01</v>
          </cell>
          <cell r="G2100" t="str">
            <v>Operating Fees NPDES Permit Renewal</v>
          </cell>
          <cell r="H2100">
            <v>45000</v>
          </cell>
          <cell r="I2100">
            <v>0</v>
          </cell>
          <cell r="J2100">
            <v>45000</v>
          </cell>
          <cell r="K2100">
            <v>0</v>
          </cell>
          <cell r="L2100">
            <v>0</v>
          </cell>
          <cell r="M2100">
            <v>0</v>
          </cell>
          <cell r="N2100">
            <v>45000</v>
          </cell>
          <cell r="O2100">
            <v>0</v>
          </cell>
        </row>
        <row r="2101">
          <cell r="A2101" t="str">
            <v>100.40.65.560-6375.02</v>
          </cell>
          <cell r="B2101" t="str">
            <v>100</v>
          </cell>
          <cell r="C2101" t="str">
            <v>40</v>
          </cell>
          <cell r="D2101" t="str">
            <v>65</v>
          </cell>
          <cell r="E2101" t="str">
            <v>560</v>
          </cell>
          <cell r="F2101" t="str">
            <v>6375.02</v>
          </cell>
          <cell r="G2101" t="str">
            <v>Operating Fees NPDES Permit Compliance</v>
          </cell>
          <cell r="H2101">
            <v>25000</v>
          </cell>
          <cell r="I2101">
            <v>0</v>
          </cell>
          <cell r="J2101">
            <v>25000</v>
          </cell>
          <cell r="K2101">
            <v>0</v>
          </cell>
          <cell r="L2101">
            <v>0</v>
          </cell>
          <cell r="M2101">
            <v>0</v>
          </cell>
          <cell r="N2101">
            <v>25000</v>
          </cell>
          <cell r="O2101">
            <v>0</v>
          </cell>
        </row>
        <row r="2102">
          <cell r="A2102" t="str">
            <v>100.40.65.560-6600.04</v>
          </cell>
          <cell r="B2102" t="str">
            <v>100</v>
          </cell>
          <cell r="C2102" t="str">
            <v>40</v>
          </cell>
          <cell r="D2102" t="str">
            <v>65</v>
          </cell>
          <cell r="E2102" t="str">
            <v>560</v>
          </cell>
          <cell r="F2102" t="str">
            <v>6600.04</v>
          </cell>
          <cell r="G2102" t="str">
            <v>Administrative Expenses Training/Conferences</v>
          </cell>
          <cell r="H2102">
            <v>6000</v>
          </cell>
          <cell r="I2102">
            <v>0</v>
          </cell>
          <cell r="J2102">
            <v>6000</v>
          </cell>
          <cell r="K2102">
            <v>0</v>
          </cell>
          <cell r="L2102">
            <v>0</v>
          </cell>
          <cell r="M2102">
            <v>0</v>
          </cell>
          <cell r="N2102">
            <v>6000</v>
          </cell>
          <cell r="O2102">
            <v>0</v>
          </cell>
        </row>
        <row r="2103">
          <cell r="A2103" t="str">
            <v>100.40.65.560-6600.05</v>
          </cell>
          <cell r="B2103" t="str">
            <v>100</v>
          </cell>
          <cell r="C2103" t="str">
            <v>40</v>
          </cell>
          <cell r="D2103" t="str">
            <v>65</v>
          </cell>
          <cell r="E2103" t="str">
            <v>560</v>
          </cell>
          <cell r="F2103" t="str">
            <v>6600.05</v>
          </cell>
          <cell r="G2103" t="str">
            <v>Administrative Expenses Public/Legal Advertisement</v>
          </cell>
          <cell r="H2103">
            <v>500</v>
          </cell>
          <cell r="I2103">
            <v>0</v>
          </cell>
          <cell r="J2103">
            <v>500</v>
          </cell>
          <cell r="K2103">
            <v>0</v>
          </cell>
          <cell r="L2103">
            <v>0</v>
          </cell>
          <cell r="M2103">
            <v>0</v>
          </cell>
          <cell r="N2103">
            <v>500</v>
          </cell>
          <cell r="O2103">
            <v>0</v>
          </cell>
        </row>
        <row r="2104">
          <cell r="A2104" t="str">
            <v>100.40.65.560-6600.23</v>
          </cell>
          <cell r="B2104" t="str">
            <v>100</v>
          </cell>
          <cell r="C2104" t="str">
            <v>40</v>
          </cell>
          <cell r="D2104" t="str">
            <v>65</v>
          </cell>
          <cell r="E2104" t="str">
            <v>560</v>
          </cell>
          <cell r="F2104" t="str">
            <v>6600.23</v>
          </cell>
          <cell r="G2104" t="str">
            <v>Administrative Expenses Public Education</v>
          </cell>
          <cell r="H2104">
            <v>4000</v>
          </cell>
          <cell r="I2104">
            <v>0</v>
          </cell>
          <cell r="J2104">
            <v>4000</v>
          </cell>
          <cell r="K2104">
            <v>0</v>
          </cell>
          <cell r="L2104">
            <v>0</v>
          </cell>
          <cell r="M2104">
            <v>0</v>
          </cell>
          <cell r="N2104">
            <v>4000</v>
          </cell>
          <cell r="O2104">
            <v>0</v>
          </cell>
        </row>
        <row r="2105">
          <cell r="A2105" t="str">
            <v>100.40.70.015-5000.99</v>
          </cell>
          <cell r="B2105" t="str">
            <v>100</v>
          </cell>
          <cell r="C2105" t="str">
            <v>40</v>
          </cell>
          <cell r="D2105" t="str">
            <v>70</v>
          </cell>
          <cell r="E2105" t="str">
            <v>015</v>
          </cell>
          <cell r="F2105" t="str">
            <v>5000.99</v>
          </cell>
          <cell r="G2105" t="str">
            <v>Salaries New Personnel Requests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 t="str">
            <v>+++</v>
          </cell>
        </row>
        <row r="2106">
          <cell r="A2106" t="str">
            <v>100.40.70.015-5100.00</v>
          </cell>
          <cell r="B2106" t="str">
            <v>100</v>
          </cell>
          <cell r="C2106" t="str">
            <v>40</v>
          </cell>
          <cell r="D2106" t="str">
            <v>70</v>
          </cell>
          <cell r="E2106" t="str">
            <v>015</v>
          </cell>
          <cell r="F2106" t="str">
            <v>5100.00</v>
          </cell>
          <cell r="G2106" t="str">
            <v>Benefits PERS Pool Liability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 t="str">
            <v>+++</v>
          </cell>
        </row>
        <row r="2107">
          <cell r="A2107" t="str">
            <v>100.40.70.570-5000.01</v>
          </cell>
          <cell r="B2107" t="str">
            <v>100</v>
          </cell>
          <cell r="C2107" t="str">
            <v>40</v>
          </cell>
          <cell r="D2107" t="str">
            <v>70</v>
          </cell>
          <cell r="E2107" t="str">
            <v>570</v>
          </cell>
          <cell r="F2107" t="str">
            <v>5000.01</v>
          </cell>
          <cell r="G2107" t="str">
            <v>Salaries Regular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 t="str">
            <v>+++</v>
          </cell>
        </row>
        <row r="2108">
          <cell r="A2108" t="str">
            <v>100.40.70.570-5000.02</v>
          </cell>
          <cell r="B2108" t="str">
            <v>100</v>
          </cell>
          <cell r="C2108" t="str">
            <v>40</v>
          </cell>
          <cell r="D2108" t="str">
            <v>70</v>
          </cell>
          <cell r="E2108" t="str">
            <v>570</v>
          </cell>
          <cell r="F2108" t="str">
            <v>5000.02</v>
          </cell>
          <cell r="G2108" t="str">
            <v>Salaries Part Time</v>
          </cell>
          <cell r="H2108">
            <v>71970</v>
          </cell>
          <cell r="I2108">
            <v>0</v>
          </cell>
          <cell r="J2108">
            <v>71970</v>
          </cell>
          <cell r="K2108">
            <v>0</v>
          </cell>
          <cell r="L2108">
            <v>0</v>
          </cell>
          <cell r="M2108">
            <v>0</v>
          </cell>
          <cell r="N2108">
            <v>71970</v>
          </cell>
          <cell r="O2108">
            <v>0</v>
          </cell>
        </row>
        <row r="2109">
          <cell r="A2109" t="str">
            <v>100.40.70.570-5000.03</v>
          </cell>
          <cell r="B2109" t="str">
            <v>100</v>
          </cell>
          <cell r="C2109" t="str">
            <v>40</v>
          </cell>
          <cell r="D2109" t="str">
            <v>70</v>
          </cell>
          <cell r="E2109" t="str">
            <v>570</v>
          </cell>
          <cell r="F2109" t="str">
            <v>5000.03</v>
          </cell>
          <cell r="G2109" t="str">
            <v>Salaries Overtime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 t="str">
            <v>+++</v>
          </cell>
        </row>
        <row r="2110">
          <cell r="A2110" t="str">
            <v>100.40.70.570-5000.04</v>
          </cell>
          <cell r="B2110" t="str">
            <v>100</v>
          </cell>
          <cell r="C2110" t="str">
            <v>40</v>
          </cell>
          <cell r="D2110" t="str">
            <v>70</v>
          </cell>
          <cell r="E2110" t="str">
            <v>570</v>
          </cell>
          <cell r="F2110" t="str">
            <v>5000.04</v>
          </cell>
          <cell r="G2110" t="str">
            <v>Salaries Holiday Pay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 t="str">
            <v>+++</v>
          </cell>
        </row>
        <row r="2111">
          <cell r="A2111" t="str">
            <v>100.40.70.570-5000.06</v>
          </cell>
          <cell r="B2111" t="str">
            <v>100</v>
          </cell>
          <cell r="C2111" t="str">
            <v>40</v>
          </cell>
          <cell r="D2111" t="str">
            <v>70</v>
          </cell>
          <cell r="E2111" t="str">
            <v>570</v>
          </cell>
          <cell r="F2111" t="str">
            <v>5000.06</v>
          </cell>
          <cell r="G2111" t="str">
            <v>Salaries Out of Class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 t="str">
            <v>+++</v>
          </cell>
        </row>
        <row r="2112">
          <cell r="A2112" t="str">
            <v>100.40.70.570-5000.07</v>
          </cell>
          <cell r="B2112" t="str">
            <v>100</v>
          </cell>
          <cell r="C2112" t="str">
            <v>40</v>
          </cell>
          <cell r="D2112" t="str">
            <v>70</v>
          </cell>
          <cell r="E2112" t="str">
            <v>570</v>
          </cell>
          <cell r="F2112" t="str">
            <v>5000.07</v>
          </cell>
          <cell r="G2112" t="str">
            <v>Salaries Admin Leave Pay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 t="str">
            <v>+++</v>
          </cell>
        </row>
        <row r="2113">
          <cell r="A2113" t="str">
            <v>100.40.70.570-5000.08</v>
          </cell>
          <cell r="B2113" t="str">
            <v>100</v>
          </cell>
          <cell r="C2113" t="str">
            <v>40</v>
          </cell>
          <cell r="D2113" t="str">
            <v>70</v>
          </cell>
          <cell r="E2113" t="str">
            <v>570</v>
          </cell>
          <cell r="F2113" t="str">
            <v>5000.08</v>
          </cell>
          <cell r="G2113" t="str">
            <v>Salaries Longevity Pay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 t="str">
            <v>+++</v>
          </cell>
        </row>
        <row r="2114">
          <cell r="A2114" t="str">
            <v>100.40.70.570-5000.10</v>
          </cell>
          <cell r="B2114" t="str">
            <v>100</v>
          </cell>
          <cell r="C2114" t="str">
            <v>40</v>
          </cell>
          <cell r="D2114" t="str">
            <v>70</v>
          </cell>
          <cell r="E2114" t="str">
            <v>570</v>
          </cell>
          <cell r="F2114" t="str">
            <v>5000.10</v>
          </cell>
          <cell r="G2114" t="str">
            <v>Salaries Furloughs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 t="str">
            <v>+++</v>
          </cell>
        </row>
        <row r="2115">
          <cell r="A2115" t="str">
            <v>100.40.70.570-5000.11</v>
          </cell>
          <cell r="B2115" t="str">
            <v>100</v>
          </cell>
          <cell r="C2115" t="str">
            <v>40</v>
          </cell>
          <cell r="D2115" t="str">
            <v>70</v>
          </cell>
          <cell r="E2115" t="str">
            <v>570</v>
          </cell>
          <cell r="F2115" t="str">
            <v>5000.11</v>
          </cell>
          <cell r="G2115" t="str">
            <v>Salaries Worker's Comp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  <cell r="L2115">
            <v>0</v>
          </cell>
          <cell r="M2115">
            <v>0</v>
          </cell>
          <cell r="N2115">
            <v>0</v>
          </cell>
          <cell r="O2115" t="str">
            <v>+++</v>
          </cell>
        </row>
        <row r="2116">
          <cell r="A2116" t="str">
            <v>100.40.70.570-5000.12</v>
          </cell>
          <cell r="B2116" t="str">
            <v>100</v>
          </cell>
          <cell r="C2116" t="str">
            <v>40</v>
          </cell>
          <cell r="D2116" t="str">
            <v>70</v>
          </cell>
          <cell r="E2116" t="str">
            <v>570</v>
          </cell>
          <cell r="F2116" t="str">
            <v>5000.12</v>
          </cell>
          <cell r="G2116" t="str">
            <v>Salaries Compensated Absences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  <cell r="O2116" t="str">
            <v>+++</v>
          </cell>
        </row>
        <row r="2117">
          <cell r="A2117" t="str">
            <v>100.40.70.570-5000.99</v>
          </cell>
          <cell r="B2117" t="str">
            <v>100</v>
          </cell>
          <cell r="C2117" t="str">
            <v>40</v>
          </cell>
          <cell r="D2117" t="str">
            <v>70</v>
          </cell>
          <cell r="E2117" t="str">
            <v>570</v>
          </cell>
          <cell r="F2117" t="str">
            <v>5000.99</v>
          </cell>
          <cell r="G2117" t="str">
            <v>Salaries New Personnel Requests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  <cell r="O2117" t="str">
            <v>+++</v>
          </cell>
        </row>
        <row r="2118">
          <cell r="A2118" t="str">
            <v>100.40.70.570-5100.00</v>
          </cell>
          <cell r="B2118" t="str">
            <v>100</v>
          </cell>
          <cell r="C2118" t="str">
            <v>40</v>
          </cell>
          <cell r="D2118" t="str">
            <v>70</v>
          </cell>
          <cell r="E2118" t="str">
            <v>570</v>
          </cell>
          <cell r="F2118" t="str">
            <v>5100.00</v>
          </cell>
          <cell r="G2118" t="str">
            <v>Benefits PERS Pool Liability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  <cell r="L2118">
            <v>0</v>
          </cell>
          <cell r="M2118">
            <v>0</v>
          </cell>
          <cell r="N2118">
            <v>0</v>
          </cell>
          <cell r="O2118" t="str">
            <v>+++</v>
          </cell>
        </row>
        <row r="2119">
          <cell r="A2119" t="str">
            <v>100.40.70.570-5100.01</v>
          </cell>
          <cell r="B2119" t="str">
            <v>100</v>
          </cell>
          <cell r="C2119" t="str">
            <v>40</v>
          </cell>
          <cell r="D2119" t="str">
            <v>70</v>
          </cell>
          <cell r="E2119" t="str">
            <v>570</v>
          </cell>
          <cell r="F2119" t="str">
            <v>5100.01</v>
          </cell>
          <cell r="G2119" t="str">
            <v>Benefits Retirement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 t="str">
            <v>+++</v>
          </cell>
        </row>
        <row r="2120">
          <cell r="A2120" t="str">
            <v>100.40.70.570-5100.02</v>
          </cell>
          <cell r="B2120" t="str">
            <v>100</v>
          </cell>
          <cell r="C2120" t="str">
            <v>40</v>
          </cell>
          <cell r="D2120" t="str">
            <v>70</v>
          </cell>
          <cell r="E2120" t="str">
            <v>570</v>
          </cell>
          <cell r="F2120" t="str">
            <v>5100.02</v>
          </cell>
          <cell r="G2120" t="str">
            <v>Benefits Health Insurance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 t="str">
            <v>+++</v>
          </cell>
        </row>
        <row r="2121">
          <cell r="A2121" t="str">
            <v>100.40.70.570-5100.03</v>
          </cell>
          <cell r="B2121" t="str">
            <v>100</v>
          </cell>
          <cell r="C2121" t="str">
            <v>40</v>
          </cell>
          <cell r="D2121" t="str">
            <v>70</v>
          </cell>
          <cell r="E2121" t="str">
            <v>570</v>
          </cell>
          <cell r="F2121" t="str">
            <v>5100.03</v>
          </cell>
          <cell r="G2121" t="str">
            <v>Benefits Dental Insurance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 t="str">
            <v>+++</v>
          </cell>
        </row>
        <row r="2122">
          <cell r="A2122" t="str">
            <v>100.40.70.570-5100.04</v>
          </cell>
          <cell r="B2122" t="str">
            <v>100</v>
          </cell>
          <cell r="C2122" t="str">
            <v>40</v>
          </cell>
          <cell r="D2122" t="str">
            <v>70</v>
          </cell>
          <cell r="E2122" t="str">
            <v>570</v>
          </cell>
          <cell r="F2122" t="str">
            <v>5100.04</v>
          </cell>
          <cell r="G2122" t="str">
            <v>Benefits Vision Insurance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 t="str">
            <v>+++</v>
          </cell>
        </row>
        <row r="2123">
          <cell r="A2123" t="str">
            <v>100.40.70.570-5100.05</v>
          </cell>
          <cell r="B2123" t="str">
            <v>100</v>
          </cell>
          <cell r="C2123" t="str">
            <v>40</v>
          </cell>
          <cell r="D2123" t="str">
            <v>70</v>
          </cell>
          <cell r="E2123" t="str">
            <v>570</v>
          </cell>
          <cell r="F2123" t="str">
            <v>5100.05</v>
          </cell>
          <cell r="G2123" t="str">
            <v>Benefits Life Insurance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 t="str">
            <v>+++</v>
          </cell>
        </row>
        <row r="2124">
          <cell r="A2124" t="str">
            <v>100.40.70.570-5100.06</v>
          </cell>
          <cell r="B2124" t="str">
            <v>100</v>
          </cell>
          <cell r="C2124" t="str">
            <v>40</v>
          </cell>
          <cell r="D2124" t="str">
            <v>70</v>
          </cell>
          <cell r="E2124" t="str">
            <v>570</v>
          </cell>
          <cell r="F2124" t="str">
            <v>5100.06</v>
          </cell>
          <cell r="G2124" t="str">
            <v>Benefits Worker's Comp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 t="str">
            <v>+++</v>
          </cell>
        </row>
        <row r="2125">
          <cell r="A2125" t="str">
            <v>100.40.70.570-5100.07</v>
          </cell>
          <cell r="B2125" t="str">
            <v>100</v>
          </cell>
          <cell r="C2125" t="str">
            <v>40</v>
          </cell>
          <cell r="D2125" t="str">
            <v>70</v>
          </cell>
          <cell r="E2125" t="str">
            <v>570</v>
          </cell>
          <cell r="F2125" t="str">
            <v>5100.07</v>
          </cell>
          <cell r="G2125" t="str">
            <v>Benefits Long Term Disability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 t="str">
            <v>+++</v>
          </cell>
        </row>
        <row r="2126">
          <cell r="A2126" t="str">
            <v>100.40.70.570-5100.08</v>
          </cell>
          <cell r="B2126" t="str">
            <v>100</v>
          </cell>
          <cell r="C2126" t="str">
            <v>40</v>
          </cell>
          <cell r="D2126" t="str">
            <v>70</v>
          </cell>
          <cell r="E2126" t="str">
            <v>570</v>
          </cell>
          <cell r="F2126" t="str">
            <v>5100.08</v>
          </cell>
          <cell r="G2126" t="str">
            <v>Benefits Deferred Compensation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 t="str">
            <v>+++</v>
          </cell>
        </row>
        <row r="2127">
          <cell r="A2127" t="str">
            <v>100.40.70.570-5100.09</v>
          </cell>
          <cell r="B2127" t="str">
            <v>100</v>
          </cell>
          <cell r="C2127" t="str">
            <v>40</v>
          </cell>
          <cell r="D2127" t="str">
            <v>70</v>
          </cell>
          <cell r="E2127" t="str">
            <v>570</v>
          </cell>
          <cell r="F2127" t="str">
            <v>5100.09</v>
          </cell>
          <cell r="G2127" t="str">
            <v>Benefits Unemployment Insurance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2364</v>
          </cell>
          <cell r="N2127">
            <v>-2364</v>
          </cell>
          <cell r="O2127" t="str">
            <v>+++</v>
          </cell>
        </row>
        <row r="2128">
          <cell r="A2128" t="str">
            <v>100.40.70.570-5100.10</v>
          </cell>
          <cell r="B2128" t="str">
            <v>100</v>
          </cell>
          <cell r="C2128" t="str">
            <v>40</v>
          </cell>
          <cell r="D2128" t="str">
            <v>70</v>
          </cell>
          <cell r="E2128" t="str">
            <v>570</v>
          </cell>
          <cell r="F2128" t="str">
            <v>5100.10</v>
          </cell>
          <cell r="G2128" t="str">
            <v>Benefits Uniform Allowance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 t="str">
            <v>+++</v>
          </cell>
        </row>
        <row r="2129">
          <cell r="A2129" t="str">
            <v>100.40.70.570-5100.11</v>
          </cell>
          <cell r="B2129" t="str">
            <v>100</v>
          </cell>
          <cell r="C2129" t="str">
            <v>40</v>
          </cell>
          <cell r="D2129" t="str">
            <v>70</v>
          </cell>
          <cell r="E2129" t="str">
            <v>570</v>
          </cell>
          <cell r="F2129" t="str">
            <v>5100.11</v>
          </cell>
          <cell r="G2129" t="str">
            <v>Benefits Medicare</v>
          </cell>
          <cell r="H2129">
            <v>1050</v>
          </cell>
          <cell r="I2129">
            <v>0</v>
          </cell>
          <cell r="J2129">
            <v>1050</v>
          </cell>
          <cell r="K2129">
            <v>0</v>
          </cell>
          <cell r="L2129">
            <v>0</v>
          </cell>
          <cell r="M2129">
            <v>0</v>
          </cell>
          <cell r="N2129">
            <v>1050</v>
          </cell>
          <cell r="O2129">
            <v>0</v>
          </cell>
        </row>
        <row r="2130">
          <cell r="A2130" t="str">
            <v>100.40.70.570-5100.12</v>
          </cell>
          <cell r="B2130" t="str">
            <v>100</v>
          </cell>
          <cell r="C2130" t="str">
            <v>40</v>
          </cell>
          <cell r="D2130" t="str">
            <v>70</v>
          </cell>
          <cell r="E2130" t="str">
            <v>570</v>
          </cell>
          <cell r="F2130" t="str">
            <v>5100.12</v>
          </cell>
          <cell r="G2130" t="str">
            <v>Benefits Annual Physical Exam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 t="str">
            <v>+++</v>
          </cell>
        </row>
        <row r="2131">
          <cell r="A2131" t="str">
            <v>100.40.70.570-6000.01</v>
          </cell>
          <cell r="B2131" t="str">
            <v>100</v>
          </cell>
          <cell r="C2131" t="str">
            <v>40</v>
          </cell>
          <cell r="D2131" t="str">
            <v>70</v>
          </cell>
          <cell r="E2131" t="str">
            <v>570</v>
          </cell>
          <cell r="F2131" t="str">
            <v>6000.01</v>
          </cell>
          <cell r="G2131" t="str">
            <v>Professional Services General</v>
          </cell>
          <cell r="H2131">
            <v>25000</v>
          </cell>
          <cell r="I2131">
            <v>0</v>
          </cell>
          <cell r="J2131">
            <v>25000</v>
          </cell>
          <cell r="K2131">
            <v>0</v>
          </cell>
          <cell r="L2131">
            <v>0</v>
          </cell>
          <cell r="M2131">
            <v>3609.37</v>
          </cell>
          <cell r="N2131">
            <v>21390.63</v>
          </cell>
          <cell r="O2131">
            <v>0.14000000000000001</v>
          </cell>
        </row>
        <row r="2132">
          <cell r="A2132" t="str">
            <v>100.40.70.570-6100.01</v>
          </cell>
          <cell r="B2132" t="str">
            <v>100</v>
          </cell>
          <cell r="C2132" t="str">
            <v>40</v>
          </cell>
          <cell r="D2132" t="str">
            <v>70</v>
          </cell>
          <cell r="E2132" t="str">
            <v>570</v>
          </cell>
          <cell r="F2132" t="str">
            <v>6100.01</v>
          </cell>
          <cell r="G2132" t="str">
            <v>Utilities Electric</v>
          </cell>
          <cell r="H2132">
            <v>9000</v>
          </cell>
          <cell r="I2132">
            <v>0</v>
          </cell>
          <cell r="J2132">
            <v>9000</v>
          </cell>
          <cell r="K2132">
            <v>0</v>
          </cell>
          <cell r="L2132">
            <v>0</v>
          </cell>
          <cell r="M2132">
            <v>883.81</v>
          </cell>
          <cell r="N2132">
            <v>8116.19</v>
          </cell>
          <cell r="O2132">
            <v>0.1</v>
          </cell>
        </row>
        <row r="2133">
          <cell r="A2133" t="str">
            <v>100.40.70.570-6100.02</v>
          </cell>
          <cell r="B2133" t="str">
            <v>100</v>
          </cell>
          <cell r="C2133" t="str">
            <v>40</v>
          </cell>
          <cell r="D2133" t="str">
            <v>70</v>
          </cell>
          <cell r="E2133" t="str">
            <v>570</v>
          </cell>
          <cell r="F2133" t="str">
            <v>6100.02</v>
          </cell>
          <cell r="G2133" t="str">
            <v>Utilities Telephone</v>
          </cell>
          <cell r="H2133">
            <v>2400</v>
          </cell>
          <cell r="I2133">
            <v>0</v>
          </cell>
          <cell r="J2133">
            <v>2400</v>
          </cell>
          <cell r="K2133">
            <v>0</v>
          </cell>
          <cell r="L2133">
            <v>0</v>
          </cell>
          <cell r="M2133">
            <v>216.82</v>
          </cell>
          <cell r="N2133">
            <v>2183.1799999999998</v>
          </cell>
          <cell r="O2133">
            <v>0.09</v>
          </cell>
        </row>
        <row r="2134">
          <cell r="A2134" t="str">
            <v>100.40.70.570-6200.01</v>
          </cell>
          <cell r="B2134" t="str">
            <v>100</v>
          </cell>
          <cell r="C2134" t="str">
            <v>40</v>
          </cell>
          <cell r="D2134" t="str">
            <v>70</v>
          </cell>
          <cell r="E2134" t="str">
            <v>570</v>
          </cell>
          <cell r="F2134" t="str">
            <v>6200.01</v>
          </cell>
          <cell r="G2134" t="str">
            <v>Supplies Office</v>
          </cell>
          <cell r="H2134">
            <v>200</v>
          </cell>
          <cell r="I2134">
            <v>0</v>
          </cell>
          <cell r="J2134">
            <v>200</v>
          </cell>
          <cell r="K2134">
            <v>0</v>
          </cell>
          <cell r="L2134">
            <v>0</v>
          </cell>
          <cell r="M2134">
            <v>0</v>
          </cell>
          <cell r="N2134">
            <v>200</v>
          </cell>
          <cell r="O2134">
            <v>0</v>
          </cell>
        </row>
        <row r="2135">
          <cell r="A2135" t="str">
            <v>100.40.70.570-6200.02</v>
          </cell>
          <cell r="B2135" t="str">
            <v>100</v>
          </cell>
          <cell r="C2135" t="str">
            <v>40</v>
          </cell>
          <cell r="D2135" t="str">
            <v>70</v>
          </cell>
          <cell r="E2135" t="str">
            <v>570</v>
          </cell>
          <cell r="F2135" t="str">
            <v>6200.02</v>
          </cell>
          <cell r="G2135" t="str">
            <v>Supplies Special Department</v>
          </cell>
          <cell r="H2135">
            <v>0</v>
          </cell>
          <cell r="I2135">
            <v>2000</v>
          </cell>
          <cell r="J2135">
            <v>2000</v>
          </cell>
          <cell r="K2135">
            <v>0</v>
          </cell>
          <cell r="L2135">
            <v>0</v>
          </cell>
          <cell r="M2135">
            <v>71.2</v>
          </cell>
          <cell r="N2135">
            <v>1928.8</v>
          </cell>
          <cell r="O2135">
            <v>0.04</v>
          </cell>
        </row>
        <row r="2136">
          <cell r="A2136" t="str">
            <v>100.40.70.570-6280.14</v>
          </cell>
          <cell r="B2136" t="str">
            <v>100</v>
          </cell>
          <cell r="C2136" t="str">
            <v>40</v>
          </cell>
          <cell r="D2136" t="str">
            <v>70</v>
          </cell>
          <cell r="E2136" t="str">
            <v>570</v>
          </cell>
          <cell r="F2136" t="str">
            <v>6280.14</v>
          </cell>
          <cell r="G2136" t="str">
            <v>Supplies-Public Works Protective Clothing</v>
          </cell>
          <cell r="H2136">
            <v>1800</v>
          </cell>
          <cell r="I2136">
            <v>0</v>
          </cell>
          <cell r="J2136">
            <v>1800</v>
          </cell>
          <cell r="K2136">
            <v>0</v>
          </cell>
          <cell r="L2136">
            <v>0</v>
          </cell>
          <cell r="M2136">
            <v>88.27</v>
          </cell>
          <cell r="N2136">
            <v>1711.73</v>
          </cell>
          <cell r="O2136">
            <v>0.05</v>
          </cell>
        </row>
        <row r="2137">
          <cell r="A2137" t="str">
            <v>100.40.70.570-6300.01</v>
          </cell>
          <cell r="B2137" t="str">
            <v>100</v>
          </cell>
          <cell r="C2137" t="str">
            <v>40</v>
          </cell>
          <cell r="D2137" t="str">
            <v>70</v>
          </cell>
          <cell r="E2137" t="str">
            <v>570</v>
          </cell>
          <cell r="F2137" t="str">
            <v>6300.01</v>
          </cell>
          <cell r="G2137" t="str">
            <v>Dues &amp; Subscriptions Memberships</v>
          </cell>
          <cell r="H2137">
            <v>1150</v>
          </cell>
          <cell r="I2137">
            <v>0</v>
          </cell>
          <cell r="J2137">
            <v>1150</v>
          </cell>
          <cell r="K2137">
            <v>0</v>
          </cell>
          <cell r="L2137">
            <v>0</v>
          </cell>
          <cell r="M2137">
            <v>0</v>
          </cell>
          <cell r="N2137">
            <v>1150</v>
          </cell>
          <cell r="O2137">
            <v>0</v>
          </cell>
        </row>
        <row r="2138">
          <cell r="A2138" t="str">
            <v>100.40.70.570-6350.05</v>
          </cell>
          <cell r="B2138" t="str">
            <v>100</v>
          </cell>
          <cell r="C2138" t="str">
            <v>40</v>
          </cell>
          <cell r="D2138" t="str">
            <v>70</v>
          </cell>
          <cell r="E2138" t="str">
            <v>570</v>
          </cell>
          <cell r="F2138" t="str">
            <v>6350.05</v>
          </cell>
          <cell r="G2138" t="str">
            <v>Maintenance Agreements &amp; Licenses Traffic Control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 t="str">
            <v>+++</v>
          </cell>
        </row>
        <row r="2139">
          <cell r="A2139" t="str">
            <v>100.40.70.570-6400.04</v>
          </cell>
          <cell r="B2139" t="str">
            <v>100</v>
          </cell>
          <cell r="C2139" t="str">
            <v>40</v>
          </cell>
          <cell r="D2139" t="str">
            <v>70</v>
          </cell>
          <cell r="E2139" t="str">
            <v>570</v>
          </cell>
          <cell r="F2139" t="str">
            <v>6400.04</v>
          </cell>
          <cell r="G2139" t="str">
            <v>Repairs &amp; Maintenance Equipment Rental</v>
          </cell>
          <cell r="H2139">
            <v>3500</v>
          </cell>
          <cell r="I2139">
            <v>-2000</v>
          </cell>
          <cell r="J2139">
            <v>1500</v>
          </cell>
          <cell r="K2139">
            <v>0</v>
          </cell>
          <cell r="L2139">
            <v>0</v>
          </cell>
          <cell r="M2139">
            <v>0</v>
          </cell>
          <cell r="N2139">
            <v>1500</v>
          </cell>
          <cell r="O2139">
            <v>0</v>
          </cell>
        </row>
        <row r="2140">
          <cell r="A2140" t="str">
            <v>100.40.70.570-6400.20</v>
          </cell>
          <cell r="B2140" t="str">
            <v>100</v>
          </cell>
          <cell r="C2140" t="str">
            <v>40</v>
          </cell>
          <cell r="D2140" t="str">
            <v>70</v>
          </cell>
          <cell r="E2140" t="str">
            <v>570</v>
          </cell>
          <cell r="F2140" t="str">
            <v>6400.20</v>
          </cell>
          <cell r="G2140" t="str">
            <v>Repairs &amp; Maintenance Property Maintenance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 t="str">
            <v>+++</v>
          </cell>
        </row>
        <row r="2141">
          <cell r="A2141" t="str">
            <v>100.40.70.570-6500.04</v>
          </cell>
          <cell r="B2141" t="str">
            <v>100</v>
          </cell>
          <cell r="C2141" t="str">
            <v>40</v>
          </cell>
          <cell r="D2141" t="str">
            <v>70</v>
          </cell>
          <cell r="E2141" t="str">
            <v>570</v>
          </cell>
          <cell r="F2141" t="str">
            <v>6500.04</v>
          </cell>
          <cell r="G2141" t="str">
            <v>Claims &amp; Insurance Insurance Premiums</v>
          </cell>
          <cell r="H2141">
            <v>2500</v>
          </cell>
          <cell r="I2141">
            <v>0</v>
          </cell>
          <cell r="J2141">
            <v>2500</v>
          </cell>
          <cell r="K2141">
            <v>0</v>
          </cell>
          <cell r="L2141">
            <v>0</v>
          </cell>
          <cell r="M2141">
            <v>0</v>
          </cell>
          <cell r="N2141">
            <v>2500</v>
          </cell>
          <cell r="O2141">
            <v>0</v>
          </cell>
        </row>
        <row r="2142">
          <cell r="A2142" t="str">
            <v>100.40.70.570-6600.01</v>
          </cell>
          <cell r="B2142" t="str">
            <v>100</v>
          </cell>
          <cell r="C2142" t="str">
            <v>40</v>
          </cell>
          <cell r="D2142" t="str">
            <v>70</v>
          </cell>
          <cell r="E2142" t="str">
            <v>570</v>
          </cell>
          <cell r="F2142" t="str">
            <v>6600.01</v>
          </cell>
          <cell r="G2142" t="str">
            <v>Administrative Expenses Meetings</v>
          </cell>
          <cell r="H2142">
            <v>600</v>
          </cell>
          <cell r="I2142">
            <v>0</v>
          </cell>
          <cell r="J2142">
            <v>600</v>
          </cell>
          <cell r="K2142">
            <v>0</v>
          </cell>
          <cell r="L2142">
            <v>0</v>
          </cell>
          <cell r="M2142">
            <v>0</v>
          </cell>
          <cell r="N2142">
            <v>600</v>
          </cell>
          <cell r="O2142">
            <v>0</v>
          </cell>
        </row>
        <row r="2143">
          <cell r="A2143" t="str">
            <v>100.40.70.570-6600.04</v>
          </cell>
          <cell r="B2143" t="str">
            <v>100</v>
          </cell>
          <cell r="C2143" t="str">
            <v>40</v>
          </cell>
          <cell r="D2143" t="str">
            <v>70</v>
          </cell>
          <cell r="E2143" t="str">
            <v>570</v>
          </cell>
          <cell r="F2143" t="str">
            <v>6600.04</v>
          </cell>
          <cell r="G2143" t="str">
            <v>Administrative Expenses Training/Conferences</v>
          </cell>
          <cell r="H2143">
            <v>5000</v>
          </cell>
          <cell r="I2143">
            <v>0</v>
          </cell>
          <cell r="J2143">
            <v>5000</v>
          </cell>
          <cell r="K2143">
            <v>0</v>
          </cell>
          <cell r="L2143">
            <v>0</v>
          </cell>
          <cell r="M2143">
            <v>0</v>
          </cell>
          <cell r="N2143">
            <v>5000</v>
          </cell>
          <cell r="O2143">
            <v>0</v>
          </cell>
        </row>
        <row r="2144">
          <cell r="A2144" t="str">
            <v>100.40.70.570-6600.07</v>
          </cell>
          <cell r="B2144" t="str">
            <v>100</v>
          </cell>
          <cell r="C2144" t="str">
            <v>40</v>
          </cell>
          <cell r="D2144" t="str">
            <v>70</v>
          </cell>
          <cell r="E2144" t="str">
            <v>570</v>
          </cell>
          <cell r="F2144" t="str">
            <v>6600.07</v>
          </cell>
          <cell r="G2144" t="str">
            <v>Administrative Expenses Employee Recruitment</v>
          </cell>
          <cell r="H2144">
            <v>1000</v>
          </cell>
          <cell r="I2144">
            <v>0</v>
          </cell>
          <cell r="J2144">
            <v>1000</v>
          </cell>
          <cell r="K2144">
            <v>0</v>
          </cell>
          <cell r="L2144">
            <v>0</v>
          </cell>
          <cell r="M2144">
            <v>0</v>
          </cell>
          <cell r="N2144">
            <v>1000</v>
          </cell>
          <cell r="O2144">
            <v>0</v>
          </cell>
        </row>
        <row r="2145">
          <cell r="A2145" t="str">
            <v>100.40.70.570-6600.34</v>
          </cell>
          <cell r="B2145" t="str">
            <v>100</v>
          </cell>
          <cell r="C2145" t="str">
            <v>40</v>
          </cell>
          <cell r="D2145" t="str">
            <v>70</v>
          </cell>
          <cell r="E2145" t="str">
            <v>570</v>
          </cell>
          <cell r="F2145" t="str">
            <v>6600.34</v>
          </cell>
          <cell r="G2145" t="str">
            <v>Administrative Expenses General Fund Contribution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 t="str">
            <v>+++</v>
          </cell>
        </row>
        <row r="2146">
          <cell r="A2146" t="str">
            <v>100.40.70.570-8000.14</v>
          </cell>
          <cell r="B2146" t="str">
            <v>100</v>
          </cell>
          <cell r="C2146" t="str">
            <v>40</v>
          </cell>
          <cell r="D2146" t="str">
            <v>70</v>
          </cell>
          <cell r="E2146" t="str">
            <v>570</v>
          </cell>
          <cell r="F2146" t="str">
            <v>8000.14</v>
          </cell>
          <cell r="G2146" t="str">
            <v>Capital Improvements-General Government Park Lot Improvements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 t="str">
            <v>+++</v>
          </cell>
        </row>
        <row r="2147">
          <cell r="A2147" t="str">
            <v>100.40.85.065-5000.01</v>
          </cell>
          <cell r="B2147" t="str">
            <v>100</v>
          </cell>
          <cell r="C2147" t="str">
            <v>40</v>
          </cell>
          <cell r="D2147" t="str">
            <v>85</v>
          </cell>
          <cell r="E2147" t="str">
            <v>065</v>
          </cell>
          <cell r="F2147" t="str">
            <v>5000.01</v>
          </cell>
          <cell r="G2147" t="str">
            <v>Salaries Regular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 t="str">
            <v>+++</v>
          </cell>
        </row>
        <row r="2148">
          <cell r="A2148" t="str">
            <v>100.40.85.065-5000.02</v>
          </cell>
          <cell r="B2148" t="str">
            <v>100</v>
          </cell>
          <cell r="C2148" t="str">
            <v>40</v>
          </cell>
          <cell r="D2148" t="str">
            <v>85</v>
          </cell>
          <cell r="E2148" t="str">
            <v>065</v>
          </cell>
          <cell r="F2148" t="str">
            <v>5000.02</v>
          </cell>
          <cell r="G2148" t="str">
            <v>Salaries Part Time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 t="str">
            <v>+++</v>
          </cell>
        </row>
        <row r="2149">
          <cell r="A2149" t="str">
            <v>100.40.85.065-5000.03</v>
          </cell>
          <cell r="B2149" t="str">
            <v>100</v>
          </cell>
          <cell r="C2149" t="str">
            <v>40</v>
          </cell>
          <cell r="D2149" t="str">
            <v>85</v>
          </cell>
          <cell r="E2149" t="str">
            <v>065</v>
          </cell>
          <cell r="F2149" t="str">
            <v>5000.03</v>
          </cell>
          <cell r="G2149" t="str">
            <v>Salaries Overtime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 t="str">
            <v>+++</v>
          </cell>
        </row>
        <row r="2150">
          <cell r="A2150" t="str">
            <v>100.40.85.065-5000.04</v>
          </cell>
          <cell r="B2150" t="str">
            <v>100</v>
          </cell>
          <cell r="C2150" t="str">
            <v>40</v>
          </cell>
          <cell r="D2150" t="str">
            <v>85</v>
          </cell>
          <cell r="E2150" t="str">
            <v>065</v>
          </cell>
          <cell r="F2150" t="str">
            <v>5000.04</v>
          </cell>
          <cell r="G2150" t="str">
            <v>Salaries Holiday Pay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 t="str">
            <v>+++</v>
          </cell>
        </row>
        <row r="2151">
          <cell r="A2151" t="str">
            <v>100.40.85.065-5000.06</v>
          </cell>
          <cell r="B2151" t="str">
            <v>100</v>
          </cell>
          <cell r="C2151" t="str">
            <v>40</v>
          </cell>
          <cell r="D2151" t="str">
            <v>85</v>
          </cell>
          <cell r="E2151" t="str">
            <v>065</v>
          </cell>
          <cell r="F2151" t="str">
            <v>5000.06</v>
          </cell>
          <cell r="G2151" t="str">
            <v>Salaries Out of Class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 t="str">
            <v>+++</v>
          </cell>
        </row>
        <row r="2152">
          <cell r="A2152" t="str">
            <v>100.40.85.065-5000.07</v>
          </cell>
          <cell r="B2152" t="str">
            <v>100</v>
          </cell>
          <cell r="C2152" t="str">
            <v>40</v>
          </cell>
          <cell r="D2152" t="str">
            <v>85</v>
          </cell>
          <cell r="E2152" t="str">
            <v>065</v>
          </cell>
          <cell r="F2152" t="str">
            <v>5000.07</v>
          </cell>
          <cell r="G2152" t="str">
            <v>Salaries Admin Leave Pay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 t="str">
            <v>+++</v>
          </cell>
        </row>
        <row r="2153">
          <cell r="A2153" t="str">
            <v>100.40.85.065-5000.08</v>
          </cell>
          <cell r="B2153" t="str">
            <v>100</v>
          </cell>
          <cell r="C2153" t="str">
            <v>40</v>
          </cell>
          <cell r="D2153" t="str">
            <v>85</v>
          </cell>
          <cell r="E2153" t="str">
            <v>065</v>
          </cell>
          <cell r="F2153" t="str">
            <v>5000.08</v>
          </cell>
          <cell r="G2153" t="str">
            <v>Salaries Longevity Pay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 t="str">
            <v>+++</v>
          </cell>
        </row>
        <row r="2154">
          <cell r="A2154" t="str">
            <v>100.40.85.065-5000.11</v>
          </cell>
          <cell r="B2154" t="str">
            <v>100</v>
          </cell>
          <cell r="C2154" t="str">
            <v>40</v>
          </cell>
          <cell r="D2154" t="str">
            <v>85</v>
          </cell>
          <cell r="E2154" t="str">
            <v>065</v>
          </cell>
          <cell r="F2154" t="str">
            <v>5000.11</v>
          </cell>
          <cell r="G2154" t="str">
            <v>Salaries Worker's Comp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 t="str">
            <v>+++</v>
          </cell>
        </row>
        <row r="2155">
          <cell r="A2155" t="str">
            <v>100.40.85.065-5000.99</v>
          </cell>
          <cell r="B2155" t="str">
            <v>100</v>
          </cell>
          <cell r="C2155" t="str">
            <v>40</v>
          </cell>
          <cell r="D2155" t="str">
            <v>85</v>
          </cell>
          <cell r="E2155" t="str">
            <v>065</v>
          </cell>
          <cell r="F2155" t="str">
            <v>5000.99</v>
          </cell>
          <cell r="G2155" t="str">
            <v>Salaries New Personnel Requests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 t="str">
            <v>+++</v>
          </cell>
        </row>
        <row r="2156">
          <cell r="A2156" t="str">
            <v>100.40.85.065-5100.00</v>
          </cell>
          <cell r="B2156" t="str">
            <v>100</v>
          </cell>
          <cell r="C2156" t="str">
            <v>40</v>
          </cell>
          <cell r="D2156" t="str">
            <v>85</v>
          </cell>
          <cell r="E2156" t="str">
            <v>065</v>
          </cell>
          <cell r="F2156" t="str">
            <v>5100.00</v>
          </cell>
          <cell r="G2156" t="str">
            <v>Benefits PERS Pool Liability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  <cell r="O2156" t="str">
            <v>+++</v>
          </cell>
        </row>
        <row r="2157">
          <cell r="A2157" t="str">
            <v>100.40.85.065-5100.01</v>
          </cell>
          <cell r="B2157" t="str">
            <v>100</v>
          </cell>
          <cell r="C2157" t="str">
            <v>40</v>
          </cell>
          <cell r="D2157" t="str">
            <v>85</v>
          </cell>
          <cell r="E2157" t="str">
            <v>065</v>
          </cell>
          <cell r="F2157" t="str">
            <v>5100.01</v>
          </cell>
          <cell r="G2157" t="str">
            <v>Benefits Retirement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  <cell r="M2157">
            <v>0</v>
          </cell>
          <cell r="N2157">
            <v>0</v>
          </cell>
          <cell r="O2157" t="str">
            <v>+++</v>
          </cell>
        </row>
        <row r="2158">
          <cell r="A2158" t="str">
            <v>100.40.85.065-5100.02</v>
          </cell>
          <cell r="B2158" t="str">
            <v>100</v>
          </cell>
          <cell r="C2158" t="str">
            <v>40</v>
          </cell>
          <cell r="D2158" t="str">
            <v>85</v>
          </cell>
          <cell r="E2158" t="str">
            <v>065</v>
          </cell>
          <cell r="F2158" t="str">
            <v>5100.02</v>
          </cell>
          <cell r="G2158" t="str">
            <v>Benefits Health Insurance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  <cell r="O2158" t="str">
            <v>+++</v>
          </cell>
        </row>
        <row r="2159">
          <cell r="A2159" t="str">
            <v>100.40.85.065-5100.03</v>
          </cell>
          <cell r="B2159" t="str">
            <v>100</v>
          </cell>
          <cell r="C2159" t="str">
            <v>40</v>
          </cell>
          <cell r="D2159" t="str">
            <v>85</v>
          </cell>
          <cell r="E2159" t="str">
            <v>065</v>
          </cell>
          <cell r="F2159" t="str">
            <v>5100.03</v>
          </cell>
          <cell r="G2159" t="str">
            <v>Benefits Dental Insurance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  <cell r="O2159" t="str">
            <v>+++</v>
          </cell>
        </row>
        <row r="2160">
          <cell r="A2160" t="str">
            <v>100.40.85.065-5100.04</v>
          </cell>
          <cell r="B2160" t="str">
            <v>100</v>
          </cell>
          <cell r="C2160" t="str">
            <v>40</v>
          </cell>
          <cell r="D2160" t="str">
            <v>85</v>
          </cell>
          <cell r="E2160" t="str">
            <v>065</v>
          </cell>
          <cell r="F2160" t="str">
            <v>5100.04</v>
          </cell>
          <cell r="G2160" t="str">
            <v>Benefits Vision Insurance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  <cell r="O2160" t="str">
            <v>+++</v>
          </cell>
        </row>
        <row r="2161">
          <cell r="A2161" t="str">
            <v>100.40.85.065-5100.05</v>
          </cell>
          <cell r="B2161" t="str">
            <v>100</v>
          </cell>
          <cell r="C2161" t="str">
            <v>40</v>
          </cell>
          <cell r="D2161" t="str">
            <v>85</v>
          </cell>
          <cell r="E2161" t="str">
            <v>065</v>
          </cell>
          <cell r="F2161" t="str">
            <v>5100.05</v>
          </cell>
          <cell r="G2161" t="str">
            <v>Benefits Life Insurance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  <cell r="M2161">
            <v>0</v>
          </cell>
          <cell r="N2161">
            <v>0</v>
          </cell>
          <cell r="O2161" t="str">
            <v>+++</v>
          </cell>
        </row>
        <row r="2162">
          <cell r="A2162" t="str">
            <v>100.40.85.065-5100.06</v>
          </cell>
          <cell r="B2162" t="str">
            <v>100</v>
          </cell>
          <cell r="C2162" t="str">
            <v>40</v>
          </cell>
          <cell r="D2162" t="str">
            <v>85</v>
          </cell>
          <cell r="E2162" t="str">
            <v>065</v>
          </cell>
          <cell r="F2162" t="str">
            <v>5100.06</v>
          </cell>
          <cell r="G2162" t="str">
            <v>Benefits Worker's Comp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  <cell r="M2162">
            <v>0</v>
          </cell>
          <cell r="N2162">
            <v>0</v>
          </cell>
          <cell r="O2162" t="str">
            <v>+++</v>
          </cell>
        </row>
        <row r="2163">
          <cell r="A2163" t="str">
            <v>100.40.85.065-5100.07</v>
          </cell>
          <cell r="B2163" t="str">
            <v>100</v>
          </cell>
          <cell r="C2163" t="str">
            <v>40</v>
          </cell>
          <cell r="D2163" t="str">
            <v>85</v>
          </cell>
          <cell r="E2163" t="str">
            <v>065</v>
          </cell>
          <cell r="F2163" t="str">
            <v>5100.07</v>
          </cell>
          <cell r="G2163" t="str">
            <v>Benefits Long Term Disability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  <cell r="M2163">
            <v>0</v>
          </cell>
          <cell r="N2163">
            <v>0</v>
          </cell>
          <cell r="O2163" t="str">
            <v>+++</v>
          </cell>
        </row>
        <row r="2164">
          <cell r="A2164" t="str">
            <v>100.40.85.065-5100.08</v>
          </cell>
          <cell r="B2164" t="str">
            <v>100</v>
          </cell>
          <cell r="C2164" t="str">
            <v>40</v>
          </cell>
          <cell r="D2164" t="str">
            <v>85</v>
          </cell>
          <cell r="E2164" t="str">
            <v>065</v>
          </cell>
          <cell r="F2164" t="str">
            <v>5100.08</v>
          </cell>
          <cell r="G2164" t="str">
            <v>Benefits Deferred Compensation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  <cell r="O2164" t="str">
            <v>+++</v>
          </cell>
        </row>
        <row r="2165">
          <cell r="A2165" t="str">
            <v>100.40.85.065-5100.09</v>
          </cell>
          <cell r="B2165" t="str">
            <v>100</v>
          </cell>
          <cell r="C2165" t="str">
            <v>40</v>
          </cell>
          <cell r="D2165" t="str">
            <v>85</v>
          </cell>
          <cell r="E2165" t="str">
            <v>065</v>
          </cell>
          <cell r="F2165" t="str">
            <v>5100.09</v>
          </cell>
          <cell r="G2165" t="str">
            <v>Benefits Unemployment Insurance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  <cell r="O2165" t="str">
            <v>+++</v>
          </cell>
        </row>
        <row r="2166">
          <cell r="A2166" t="str">
            <v>100.40.85.065-5100.10</v>
          </cell>
          <cell r="B2166" t="str">
            <v>100</v>
          </cell>
          <cell r="C2166" t="str">
            <v>40</v>
          </cell>
          <cell r="D2166" t="str">
            <v>85</v>
          </cell>
          <cell r="E2166" t="str">
            <v>065</v>
          </cell>
          <cell r="F2166" t="str">
            <v>5100.10</v>
          </cell>
          <cell r="G2166" t="str">
            <v>Benefits Uniform Allowance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  <cell r="O2166" t="str">
            <v>+++</v>
          </cell>
        </row>
        <row r="2167">
          <cell r="A2167" t="str">
            <v>100.40.85.065-5100.11</v>
          </cell>
          <cell r="B2167" t="str">
            <v>100</v>
          </cell>
          <cell r="C2167" t="str">
            <v>40</v>
          </cell>
          <cell r="D2167" t="str">
            <v>85</v>
          </cell>
          <cell r="E2167" t="str">
            <v>065</v>
          </cell>
          <cell r="F2167" t="str">
            <v>5100.11</v>
          </cell>
          <cell r="G2167" t="str">
            <v>Benefits Medicare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 t="str">
            <v>+++</v>
          </cell>
        </row>
        <row r="2168">
          <cell r="A2168" t="str">
            <v>100.40.85.065-5100.12</v>
          </cell>
          <cell r="B2168" t="str">
            <v>100</v>
          </cell>
          <cell r="C2168" t="str">
            <v>40</v>
          </cell>
          <cell r="D2168" t="str">
            <v>85</v>
          </cell>
          <cell r="E2168" t="str">
            <v>065</v>
          </cell>
          <cell r="F2168" t="str">
            <v>5100.12</v>
          </cell>
          <cell r="G2168" t="str">
            <v>Benefits Annual Physical Exam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 t="str">
            <v>+++</v>
          </cell>
        </row>
        <row r="2169">
          <cell r="A2169" t="str">
            <v>100.40.85.065-5100.15</v>
          </cell>
          <cell r="B2169" t="str">
            <v>100</v>
          </cell>
          <cell r="C2169" t="str">
            <v>40</v>
          </cell>
          <cell r="D2169" t="str">
            <v>85</v>
          </cell>
          <cell r="E2169" t="str">
            <v>065</v>
          </cell>
          <cell r="F2169" t="str">
            <v>5100.15</v>
          </cell>
          <cell r="G2169" t="str">
            <v>Benefits Cell Phone Allowance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 t="str">
            <v>+++</v>
          </cell>
        </row>
        <row r="2170">
          <cell r="A2170" t="str">
            <v>100.40.85.065-5100.17</v>
          </cell>
          <cell r="B2170" t="str">
            <v>100</v>
          </cell>
          <cell r="C2170" t="str">
            <v>40</v>
          </cell>
          <cell r="D2170" t="str">
            <v>85</v>
          </cell>
          <cell r="E2170" t="str">
            <v>065</v>
          </cell>
          <cell r="F2170" t="str">
            <v>5100.17</v>
          </cell>
          <cell r="G2170" t="str">
            <v>Benefits Other Post Employment Benefits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 t="str">
            <v>+++</v>
          </cell>
        </row>
        <row r="2171">
          <cell r="A2171" t="str">
            <v>100.40.85.065-6000.01</v>
          </cell>
          <cell r="B2171" t="str">
            <v>100</v>
          </cell>
          <cell r="C2171" t="str">
            <v>40</v>
          </cell>
          <cell r="D2171" t="str">
            <v>85</v>
          </cell>
          <cell r="E2171" t="str">
            <v>065</v>
          </cell>
          <cell r="F2171" t="str">
            <v>6000.01</v>
          </cell>
          <cell r="G2171" t="str">
            <v>Professional Services General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 t="str">
            <v>+++</v>
          </cell>
        </row>
        <row r="2172">
          <cell r="A2172" t="str">
            <v>100.40.85.065-6000.07</v>
          </cell>
          <cell r="B2172" t="str">
            <v>100</v>
          </cell>
          <cell r="C2172" t="str">
            <v>40</v>
          </cell>
          <cell r="D2172" t="str">
            <v>85</v>
          </cell>
          <cell r="E2172" t="str">
            <v>065</v>
          </cell>
          <cell r="F2172" t="str">
            <v>6000.07</v>
          </cell>
          <cell r="G2172" t="str">
            <v>Professional Services Weed Abatement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 t="str">
            <v>+++</v>
          </cell>
        </row>
        <row r="2173">
          <cell r="A2173" t="str">
            <v>100.40.85.065-6000.09</v>
          </cell>
          <cell r="B2173" t="str">
            <v>100</v>
          </cell>
          <cell r="C2173" t="str">
            <v>40</v>
          </cell>
          <cell r="D2173" t="str">
            <v>85</v>
          </cell>
          <cell r="E2173" t="str">
            <v>065</v>
          </cell>
          <cell r="F2173" t="str">
            <v>6000.09</v>
          </cell>
          <cell r="G2173" t="str">
            <v>Professional Services Uniform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 t="str">
            <v>+++</v>
          </cell>
        </row>
        <row r="2174">
          <cell r="A2174" t="str">
            <v>100.40.85.065-6000.10</v>
          </cell>
          <cell r="B2174" t="str">
            <v>100</v>
          </cell>
          <cell r="C2174" t="str">
            <v>40</v>
          </cell>
          <cell r="D2174" t="str">
            <v>85</v>
          </cell>
          <cell r="E2174" t="str">
            <v>065</v>
          </cell>
          <cell r="F2174" t="str">
            <v>6000.10</v>
          </cell>
          <cell r="G2174" t="str">
            <v>Professional Services Consultant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 t="str">
            <v>+++</v>
          </cell>
        </row>
        <row r="2175">
          <cell r="A2175" t="str">
            <v>100.40.85.065-6000.12</v>
          </cell>
          <cell r="B2175" t="str">
            <v>100</v>
          </cell>
          <cell r="C2175" t="str">
            <v>40</v>
          </cell>
          <cell r="D2175" t="str">
            <v>85</v>
          </cell>
          <cell r="E2175" t="str">
            <v>065</v>
          </cell>
          <cell r="F2175" t="str">
            <v>6000.12</v>
          </cell>
          <cell r="G2175" t="str">
            <v>Professional Services Contract Services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 t="str">
            <v>+++</v>
          </cell>
        </row>
        <row r="2176">
          <cell r="A2176" t="str">
            <v>100.40.85.065-6000.13</v>
          </cell>
          <cell r="B2176" t="str">
            <v>100</v>
          </cell>
          <cell r="C2176" t="str">
            <v>40</v>
          </cell>
          <cell r="D2176" t="str">
            <v>85</v>
          </cell>
          <cell r="E2176" t="str">
            <v>065</v>
          </cell>
          <cell r="F2176" t="str">
            <v>6000.13</v>
          </cell>
          <cell r="G2176" t="str">
            <v>Professional Services Compliance Monitoring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 t="str">
            <v>+++</v>
          </cell>
        </row>
        <row r="2177">
          <cell r="A2177" t="str">
            <v>100.40.85.065-6000.14</v>
          </cell>
          <cell r="B2177" t="str">
            <v>100</v>
          </cell>
          <cell r="C2177" t="str">
            <v>40</v>
          </cell>
          <cell r="D2177" t="str">
            <v>85</v>
          </cell>
          <cell r="E2177" t="str">
            <v>065</v>
          </cell>
          <cell r="F2177" t="str">
            <v>6000.14</v>
          </cell>
          <cell r="G2177" t="str">
            <v>Professional Services IW Pre Analysis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 t="str">
            <v>+++</v>
          </cell>
        </row>
        <row r="2178">
          <cell r="A2178" t="str">
            <v>100.40.85.065-6000.18</v>
          </cell>
          <cell r="B2178" t="str">
            <v>100</v>
          </cell>
          <cell r="C2178" t="str">
            <v>40</v>
          </cell>
          <cell r="D2178" t="str">
            <v>85</v>
          </cell>
          <cell r="E2178" t="str">
            <v>065</v>
          </cell>
          <cell r="F2178" t="str">
            <v>6000.18</v>
          </cell>
          <cell r="G2178" t="str">
            <v>Professional Services Legal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 t="str">
            <v>+++</v>
          </cell>
        </row>
        <row r="2179">
          <cell r="A2179" t="str">
            <v>100.40.85.065-6100.01</v>
          </cell>
          <cell r="B2179" t="str">
            <v>100</v>
          </cell>
          <cell r="C2179" t="str">
            <v>40</v>
          </cell>
          <cell r="D2179" t="str">
            <v>85</v>
          </cell>
          <cell r="E2179" t="str">
            <v>065</v>
          </cell>
          <cell r="F2179" t="str">
            <v>6100.01</v>
          </cell>
          <cell r="G2179" t="str">
            <v>Utilities Electric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 t="str">
            <v>+++</v>
          </cell>
        </row>
        <row r="2180">
          <cell r="A2180" t="str">
            <v>100.40.85.065-6100.02</v>
          </cell>
          <cell r="B2180" t="str">
            <v>100</v>
          </cell>
          <cell r="C2180" t="str">
            <v>40</v>
          </cell>
          <cell r="D2180" t="str">
            <v>85</v>
          </cell>
          <cell r="E2180" t="str">
            <v>065</v>
          </cell>
          <cell r="F2180" t="str">
            <v>6100.02</v>
          </cell>
          <cell r="G2180" t="str">
            <v>Utilities Telephone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  <cell r="O2180" t="str">
            <v>+++</v>
          </cell>
        </row>
        <row r="2181">
          <cell r="A2181" t="str">
            <v>100.40.85.065-6100.03</v>
          </cell>
          <cell r="B2181" t="str">
            <v>100</v>
          </cell>
          <cell r="C2181" t="str">
            <v>40</v>
          </cell>
          <cell r="D2181" t="str">
            <v>85</v>
          </cell>
          <cell r="E2181" t="str">
            <v>065</v>
          </cell>
          <cell r="F2181" t="str">
            <v>6100.03</v>
          </cell>
          <cell r="G2181" t="str">
            <v>Utilities Data Transmission / ISP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 t="str">
            <v>+++</v>
          </cell>
        </row>
        <row r="2182">
          <cell r="A2182" t="str">
            <v>100.40.85.065-6200.01</v>
          </cell>
          <cell r="B2182" t="str">
            <v>100</v>
          </cell>
          <cell r="C2182" t="str">
            <v>40</v>
          </cell>
          <cell r="D2182" t="str">
            <v>85</v>
          </cell>
          <cell r="E2182" t="str">
            <v>065</v>
          </cell>
          <cell r="F2182" t="str">
            <v>6200.01</v>
          </cell>
          <cell r="G2182" t="str">
            <v>Supplies Office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 t="str">
            <v>+++</v>
          </cell>
        </row>
        <row r="2183">
          <cell r="A2183" t="str">
            <v>100.40.85.065-6200.02</v>
          </cell>
          <cell r="B2183" t="str">
            <v>100</v>
          </cell>
          <cell r="C2183" t="str">
            <v>40</v>
          </cell>
          <cell r="D2183" t="str">
            <v>85</v>
          </cell>
          <cell r="E2183" t="str">
            <v>065</v>
          </cell>
          <cell r="F2183" t="str">
            <v>6200.02</v>
          </cell>
          <cell r="G2183" t="str">
            <v>Supplies Special Department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 t="str">
            <v>+++</v>
          </cell>
        </row>
        <row r="2184">
          <cell r="A2184" t="str">
            <v>100.40.85.065-6200.03</v>
          </cell>
          <cell r="B2184" t="str">
            <v>100</v>
          </cell>
          <cell r="C2184" t="str">
            <v>40</v>
          </cell>
          <cell r="D2184" t="str">
            <v>85</v>
          </cell>
          <cell r="E2184" t="str">
            <v>065</v>
          </cell>
          <cell r="F2184" t="str">
            <v>6200.03</v>
          </cell>
          <cell r="G2184" t="str">
            <v>Supplies Copier Maintenance &amp; Supplies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 t="str">
            <v>+++</v>
          </cell>
        </row>
        <row r="2185">
          <cell r="A2185" t="str">
            <v>100.40.85.065-6200.04</v>
          </cell>
          <cell r="B2185" t="str">
            <v>100</v>
          </cell>
          <cell r="C2185" t="str">
            <v>40</v>
          </cell>
          <cell r="D2185" t="str">
            <v>85</v>
          </cell>
          <cell r="E2185" t="str">
            <v>065</v>
          </cell>
          <cell r="F2185" t="str">
            <v>6200.04</v>
          </cell>
          <cell r="G2185" t="str">
            <v>Supplies Postage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  <cell r="L2185">
            <v>0</v>
          </cell>
          <cell r="M2185">
            <v>0</v>
          </cell>
          <cell r="N2185">
            <v>0</v>
          </cell>
          <cell r="O2185" t="str">
            <v>+++</v>
          </cell>
        </row>
        <row r="2186">
          <cell r="A2186" t="str">
            <v>100.40.85.065-6200.05</v>
          </cell>
          <cell r="B2186" t="str">
            <v>100</v>
          </cell>
          <cell r="C2186" t="str">
            <v>40</v>
          </cell>
          <cell r="D2186" t="str">
            <v>85</v>
          </cell>
          <cell r="E2186" t="str">
            <v>065</v>
          </cell>
          <cell r="F2186" t="str">
            <v>6200.05</v>
          </cell>
          <cell r="G2186" t="str">
            <v>Supplies Gasoline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  <cell r="O2186" t="str">
            <v>+++</v>
          </cell>
        </row>
        <row r="2187">
          <cell r="A2187" t="str">
            <v>100.40.85.065-6200.06</v>
          </cell>
          <cell r="B2187" t="str">
            <v>100</v>
          </cell>
          <cell r="C2187" t="str">
            <v>40</v>
          </cell>
          <cell r="D2187" t="str">
            <v>85</v>
          </cell>
          <cell r="E2187" t="str">
            <v>065</v>
          </cell>
          <cell r="F2187" t="str">
            <v>6200.06</v>
          </cell>
          <cell r="G2187" t="str">
            <v>Supplies Propane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  <cell r="O2187" t="str">
            <v>+++</v>
          </cell>
        </row>
        <row r="2188">
          <cell r="A2188" t="str">
            <v>100.40.85.065-6200.07</v>
          </cell>
          <cell r="B2188" t="str">
            <v>100</v>
          </cell>
          <cell r="C2188" t="str">
            <v>40</v>
          </cell>
          <cell r="D2188" t="str">
            <v>85</v>
          </cell>
          <cell r="E2188" t="str">
            <v>065</v>
          </cell>
          <cell r="F2188" t="str">
            <v>6200.07</v>
          </cell>
          <cell r="G2188" t="str">
            <v>Supplies Radio Communication &amp; Maint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 t="str">
            <v>+++</v>
          </cell>
        </row>
        <row r="2189">
          <cell r="A2189" t="str">
            <v>100.40.85.065-6200.09</v>
          </cell>
          <cell r="B2189" t="str">
            <v>100</v>
          </cell>
          <cell r="C2189" t="str">
            <v>40</v>
          </cell>
          <cell r="D2189" t="str">
            <v>85</v>
          </cell>
          <cell r="E2189" t="str">
            <v>065</v>
          </cell>
          <cell r="F2189" t="str">
            <v>6200.09</v>
          </cell>
          <cell r="G2189" t="str">
            <v>Supplies Data Processing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 t="str">
            <v>+++</v>
          </cell>
        </row>
        <row r="2190">
          <cell r="A2190" t="str">
            <v>100.40.85.065-6200.10</v>
          </cell>
          <cell r="B2190" t="str">
            <v>100</v>
          </cell>
          <cell r="C2190" t="str">
            <v>40</v>
          </cell>
          <cell r="D2190" t="str">
            <v>85</v>
          </cell>
          <cell r="E2190" t="str">
            <v>065</v>
          </cell>
          <cell r="F2190" t="str">
            <v>6200.10</v>
          </cell>
          <cell r="G2190" t="str">
            <v>Supplies Protective Clothing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 t="str">
            <v>+++</v>
          </cell>
        </row>
        <row r="2191">
          <cell r="A2191" t="str">
            <v>100.40.85.065-6200.12</v>
          </cell>
          <cell r="B2191" t="str">
            <v>100</v>
          </cell>
          <cell r="C2191" t="str">
            <v>40</v>
          </cell>
          <cell r="D2191" t="str">
            <v>85</v>
          </cell>
          <cell r="E2191" t="str">
            <v>065</v>
          </cell>
          <cell r="F2191" t="str">
            <v>6200.12</v>
          </cell>
          <cell r="G2191" t="str">
            <v>Supplies CNG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 t="str">
            <v>+++</v>
          </cell>
        </row>
        <row r="2192">
          <cell r="A2192" t="str">
            <v>100.40.85.065-6280.03</v>
          </cell>
          <cell r="B2192" t="str">
            <v>100</v>
          </cell>
          <cell r="C2192" t="str">
            <v>40</v>
          </cell>
          <cell r="D2192" t="str">
            <v>85</v>
          </cell>
          <cell r="E2192" t="str">
            <v>065</v>
          </cell>
          <cell r="F2192" t="str">
            <v>6280.03</v>
          </cell>
          <cell r="G2192" t="str">
            <v>Supplies-Public Works Soundwall Repair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  <cell r="M2192">
            <v>0</v>
          </cell>
          <cell r="N2192">
            <v>0</v>
          </cell>
          <cell r="O2192" t="str">
            <v>+++</v>
          </cell>
        </row>
        <row r="2193">
          <cell r="A2193" t="str">
            <v>100.40.85.065-6280.04</v>
          </cell>
          <cell r="B2193" t="str">
            <v>100</v>
          </cell>
          <cell r="C2193" t="str">
            <v>40</v>
          </cell>
          <cell r="D2193" t="str">
            <v>85</v>
          </cell>
          <cell r="E2193" t="str">
            <v>065</v>
          </cell>
          <cell r="F2193" t="str">
            <v>6280.04</v>
          </cell>
          <cell r="G2193" t="str">
            <v>Supplies-Public Works Sidewalk Repair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  <cell r="O2193" t="str">
            <v>+++</v>
          </cell>
        </row>
        <row r="2194">
          <cell r="A2194" t="str">
            <v>100.40.85.065-6280.05</v>
          </cell>
          <cell r="B2194" t="str">
            <v>100</v>
          </cell>
          <cell r="C2194" t="str">
            <v>40</v>
          </cell>
          <cell r="D2194" t="str">
            <v>85</v>
          </cell>
          <cell r="E2194" t="str">
            <v>065</v>
          </cell>
          <cell r="F2194" t="str">
            <v>6280.05</v>
          </cell>
          <cell r="G2194" t="str">
            <v>Supplies-Public Works Traffic Signs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  <cell r="L2194">
            <v>0</v>
          </cell>
          <cell r="M2194">
            <v>0</v>
          </cell>
          <cell r="N2194">
            <v>0</v>
          </cell>
          <cell r="O2194" t="str">
            <v>+++</v>
          </cell>
        </row>
        <row r="2195">
          <cell r="A2195" t="str">
            <v>100.40.85.065-6280.08</v>
          </cell>
          <cell r="B2195" t="str">
            <v>100</v>
          </cell>
          <cell r="C2195" t="str">
            <v>40</v>
          </cell>
          <cell r="D2195" t="str">
            <v>85</v>
          </cell>
          <cell r="E2195" t="str">
            <v>065</v>
          </cell>
          <cell r="F2195" t="str">
            <v>6280.08</v>
          </cell>
          <cell r="G2195" t="str">
            <v>Supplies-Public Works Pump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  <cell r="L2195">
            <v>0</v>
          </cell>
          <cell r="M2195">
            <v>0</v>
          </cell>
          <cell r="N2195">
            <v>0</v>
          </cell>
          <cell r="O2195" t="str">
            <v>+++</v>
          </cell>
        </row>
        <row r="2196">
          <cell r="A2196" t="str">
            <v>100.40.85.065-6280.09</v>
          </cell>
          <cell r="B2196" t="str">
            <v>100</v>
          </cell>
          <cell r="C2196" t="str">
            <v>40</v>
          </cell>
          <cell r="D2196" t="str">
            <v>85</v>
          </cell>
          <cell r="E2196" t="str">
            <v>065</v>
          </cell>
          <cell r="F2196" t="str">
            <v>6280.09</v>
          </cell>
          <cell r="G2196" t="str">
            <v>Supplies-Public Works Storm Drain System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  <cell r="L2196">
            <v>0</v>
          </cell>
          <cell r="M2196">
            <v>0</v>
          </cell>
          <cell r="N2196">
            <v>0</v>
          </cell>
          <cell r="O2196" t="str">
            <v>+++</v>
          </cell>
        </row>
        <row r="2197">
          <cell r="A2197" t="str">
            <v>100.40.85.065-6280.10</v>
          </cell>
          <cell r="B2197" t="str">
            <v>100</v>
          </cell>
          <cell r="C2197" t="str">
            <v>40</v>
          </cell>
          <cell r="D2197" t="str">
            <v>85</v>
          </cell>
          <cell r="E2197" t="str">
            <v>065</v>
          </cell>
          <cell r="F2197" t="str">
            <v>6280.10</v>
          </cell>
          <cell r="G2197" t="str">
            <v>Supplies-Public Works Storm Drain Basin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  <cell r="O2197" t="str">
            <v>+++</v>
          </cell>
        </row>
        <row r="2198">
          <cell r="A2198" t="str">
            <v>100.40.85.065-6280.11</v>
          </cell>
          <cell r="B2198" t="str">
            <v>100</v>
          </cell>
          <cell r="C2198" t="str">
            <v>40</v>
          </cell>
          <cell r="D2198" t="str">
            <v>85</v>
          </cell>
          <cell r="E2198" t="str">
            <v>065</v>
          </cell>
          <cell r="F2198" t="str">
            <v>6280.11</v>
          </cell>
          <cell r="G2198" t="str">
            <v>Supplies-Public Works Custodial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 t="str">
            <v>+++</v>
          </cell>
        </row>
        <row r="2199">
          <cell r="A2199" t="str">
            <v>100.40.85.065-6280.12</v>
          </cell>
          <cell r="B2199" t="str">
            <v>100</v>
          </cell>
          <cell r="C2199" t="str">
            <v>40</v>
          </cell>
          <cell r="D2199" t="str">
            <v>85</v>
          </cell>
          <cell r="E2199" t="str">
            <v>065</v>
          </cell>
          <cell r="F2199" t="str">
            <v>6280.12</v>
          </cell>
          <cell r="G2199" t="str">
            <v>Supplies-Public Works Chemicals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 t="str">
            <v>+++</v>
          </cell>
        </row>
        <row r="2200">
          <cell r="A2200" t="str">
            <v>100.40.85.065-6280.13</v>
          </cell>
          <cell r="B2200" t="str">
            <v>100</v>
          </cell>
          <cell r="C2200" t="str">
            <v>40</v>
          </cell>
          <cell r="D2200" t="str">
            <v>85</v>
          </cell>
          <cell r="E2200" t="str">
            <v>065</v>
          </cell>
          <cell r="F2200" t="str">
            <v>6280.13</v>
          </cell>
          <cell r="G2200" t="str">
            <v>Supplies-Public Works Laboratory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 t="str">
            <v>+++</v>
          </cell>
        </row>
        <row r="2201">
          <cell r="A2201" t="str">
            <v>100.40.85.065-6280.14</v>
          </cell>
          <cell r="B2201" t="str">
            <v>100</v>
          </cell>
          <cell r="C2201" t="str">
            <v>40</v>
          </cell>
          <cell r="D2201" t="str">
            <v>85</v>
          </cell>
          <cell r="E2201" t="str">
            <v>065</v>
          </cell>
          <cell r="F2201" t="str">
            <v>6280.14</v>
          </cell>
          <cell r="G2201" t="str">
            <v>Supplies-Public Works Protective Clothing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  <cell r="O2201" t="str">
            <v>+++</v>
          </cell>
        </row>
        <row r="2202">
          <cell r="A2202" t="str">
            <v>100.40.85.065-6280.15</v>
          </cell>
          <cell r="B2202" t="str">
            <v>100</v>
          </cell>
          <cell r="C2202" t="str">
            <v>40</v>
          </cell>
          <cell r="D2202" t="str">
            <v>85</v>
          </cell>
          <cell r="E2202" t="str">
            <v>065</v>
          </cell>
          <cell r="F2202" t="str">
            <v>6280.15</v>
          </cell>
          <cell r="G2202" t="str">
            <v>Supplies-Public Works Mechanics Tools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  <cell r="O2202" t="str">
            <v>+++</v>
          </cell>
        </row>
        <row r="2203">
          <cell r="A2203" t="str">
            <v>100.40.85.065-6280.16</v>
          </cell>
          <cell r="B2203" t="str">
            <v>100</v>
          </cell>
          <cell r="C2203" t="str">
            <v>40</v>
          </cell>
          <cell r="D2203" t="str">
            <v>85</v>
          </cell>
          <cell r="E2203" t="str">
            <v>065</v>
          </cell>
          <cell r="F2203" t="str">
            <v>6280.16</v>
          </cell>
          <cell r="G2203" t="str">
            <v>Supplies-Public Works UV System Supplies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  <cell r="O2203" t="str">
            <v>+++</v>
          </cell>
        </row>
        <row r="2204">
          <cell r="A2204" t="str">
            <v>100.40.85.065-6280.19</v>
          </cell>
          <cell r="B2204" t="str">
            <v>100</v>
          </cell>
          <cell r="C2204" t="str">
            <v>40</v>
          </cell>
          <cell r="D2204" t="str">
            <v>85</v>
          </cell>
          <cell r="E2204" t="str">
            <v>065</v>
          </cell>
          <cell r="F2204" t="str">
            <v>6280.19</v>
          </cell>
          <cell r="G2204" t="str">
            <v>Supplies-Public Works Specialty Maintenance Tools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  <cell r="O2204" t="str">
            <v>+++</v>
          </cell>
        </row>
        <row r="2205">
          <cell r="A2205" t="str">
            <v>100.40.85.065-6280.20</v>
          </cell>
          <cell r="B2205" t="str">
            <v>100</v>
          </cell>
          <cell r="C2205" t="str">
            <v>40</v>
          </cell>
          <cell r="D2205" t="str">
            <v>85</v>
          </cell>
          <cell r="E2205" t="str">
            <v>065</v>
          </cell>
          <cell r="F2205" t="str">
            <v>6280.20</v>
          </cell>
          <cell r="G2205" t="str">
            <v>Supplies-Public Works Bin Repair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  <cell r="L2205">
            <v>0</v>
          </cell>
          <cell r="M2205">
            <v>0</v>
          </cell>
          <cell r="N2205">
            <v>0</v>
          </cell>
          <cell r="O2205" t="str">
            <v>+++</v>
          </cell>
        </row>
        <row r="2206">
          <cell r="A2206" t="str">
            <v>100.40.85.065-6280.21</v>
          </cell>
          <cell r="B2206" t="str">
            <v>100</v>
          </cell>
          <cell r="C2206" t="str">
            <v>40</v>
          </cell>
          <cell r="D2206" t="str">
            <v>85</v>
          </cell>
          <cell r="E2206" t="str">
            <v>065</v>
          </cell>
          <cell r="F2206" t="str">
            <v>6280.21</v>
          </cell>
          <cell r="G2206" t="str">
            <v>Supplies-Public Works Used Oil Grant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  <cell r="L2206">
            <v>0</v>
          </cell>
          <cell r="M2206">
            <v>0</v>
          </cell>
          <cell r="N2206">
            <v>0</v>
          </cell>
          <cell r="O2206" t="str">
            <v>+++</v>
          </cell>
        </row>
        <row r="2207">
          <cell r="A2207" t="str">
            <v>100.40.85.065-6280.22</v>
          </cell>
          <cell r="B2207" t="str">
            <v>100</v>
          </cell>
          <cell r="C2207" t="str">
            <v>40</v>
          </cell>
          <cell r="D2207" t="str">
            <v>85</v>
          </cell>
          <cell r="E2207" t="str">
            <v>065</v>
          </cell>
          <cell r="F2207" t="str">
            <v>6280.22</v>
          </cell>
          <cell r="G2207" t="str">
            <v>Supplies-Public Works Recycled Products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  <cell r="O2207" t="str">
            <v>+++</v>
          </cell>
        </row>
        <row r="2208">
          <cell r="A2208" t="str">
            <v>100.40.85.065-6280.23</v>
          </cell>
          <cell r="B2208" t="str">
            <v>100</v>
          </cell>
          <cell r="C2208" t="str">
            <v>40</v>
          </cell>
          <cell r="D2208" t="str">
            <v>85</v>
          </cell>
          <cell r="E2208" t="str">
            <v>065</v>
          </cell>
          <cell r="F2208" t="str">
            <v>6280.23</v>
          </cell>
          <cell r="G2208" t="str">
            <v>Supplies-Public Works Recycling Education Program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 t="str">
            <v>+++</v>
          </cell>
        </row>
        <row r="2209">
          <cell r="A2209" t="str">
            <v>100.40.85.065-6280.25</v>
          </cell>
          <cell r="B2209" t="str">
            <v>100</v>
          </cell>
          <cell r="C2209" t="str">
            <v>40</v>
          </cell>
          <cell r="D2209" t="str">
            <v>85</v>
          </cell>
          <cell r="E2209" t="str">
            <v>065</v>
          </cell>
          <cell r="F2209" t="str">
            <v>6280.25</v>
          </cell>
          <cell r="G2209" t="str">
            <v>Supplies-Public Works Collection Containers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 t="str">
            <v>+++</v>
          </cell>
        </row>
        <row r="2210">
          <cell r="A2210" t="str">
            <v>100.40.85.065-6280.26</v>
          </cell>
          <cell r="B2210" t="str">
            <v>100</v>
          </cell>
          <cell r="C2210" t="str">
            <v>40</v>
          </cell>
          <cell r="D2210" t="str">
            <v>85</v>
          </cell>
          <cell r="E2210" t="str">
            <v>065</v>
          </cell>
          <cell r="F2210" t="str">
            <v>6280.26</v>
          </cell>
          <cell r="G2210" t="str">
            <v>Supplies-Public Works 3 Cart System Containers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 t="str">
            <v>+++</v>
          </cell>
        </row>
        <row r="2211">
          <cell r="A2211" t="str">
            <v>100.40.85.065-6280.27</v>
          </cell>
          <cell r="B2211" t="str">
            <v>100</v>
          </cell>
          <cell r="C2211" t="str">
            <v>40</v>
          </cell>
          <cell r="D2211" t="str">
            <v>85</v>
          </cell>
          <cell r="E2211" t="str">
            <v>065</v>
          </cell>
          <cell r="F2211" t="str">
            <v>6280.27</v>
          </cell>
          <cell r="G2211" t="str">
            <v>Supplies-Public Works SSJID Surface Water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  <cell r="M2211">
            <v>0</v>
          </cell>
          <cell r="N2211">
            <v>0</v>
          </cell>
          <cell r="O2211" t="str">
            <v>+++</v>
          </cell>
        </row>
        <row r="2212">
          <cell r="A2212" t="str">
            <v>100.40.85.065-6280.28</v>
          </cell>
          <cell r="B2212" t="str">
            <v>100</v>
          </cell>
          <cell r="C2212" t="str">
            <v>40</v>
          </cell>
          <cell r="D2212" t="str">
            <v>85</v>
          </cell>
          <cell r="E2212" t="str">
            <v>065</v>
          </cell>
          <cell r="F2212" t="str">
            <v>6280.28</v>
          </cell>
          <cell r="G2212" t="str">
            <v>Supplies-Public Works Water Treatment Chemicals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 t="str">
            <v>+++</v>
          </cell>
        </row>
        <row r="2213">
          <cell r="A2213" t="str">
            <v>100.40.85.065-6280.29</v>
          </cell>
          <cell r="B2213" t="str">
            <v>100</v>
          </cell>
          <cell r="C2213" t="str">
            <v>40</v>
          </cell>
          <cell r="D2213" t="str">
            <v>85</v>
          </cell>
          <cell r="E2213" t="str">
            <v>065</v>
          </cell>
          <cell r="F2213" t="str">
            <v>6280.29</v>
          </cell>
          <cell r="G2213" t="str">
            <v>Supplies-Public Works Water Treatment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  <cell r="L2213">
            <v>0</v>
          </cell>
          <cell r="M2213">
            <v>0</v>
          </cell>
          <cell r="N2213">
            <v>0</v>
          </cell>
          <cell r="O2213" t="str">
            <v>+++</v>
          </cell>
        </row>
        <row r="2214">
          <cell r="A2214" t="str">
            <v>100.40.85.065-6280.30</v>
          </cell>
          <cell r="B2214" t="str">
            <v>100</v>
          </cell>
          <cell r="C2214" t="str">
            <v>40</v>
          </cell>
          <cell r="D2214" t="str">
            <v>85</v>
          </cell>
          <cell r="E2214" t="str">
            <v>065</v>
          </cell>
          <cell r="F2214" t="str">
            <v>6280.30</v>
          </cell>
          <cell r="G2214" t="str">
            <v>Supplies-Public Works Automated &amp; Hand Tools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  <cell r="M2214">
            <v>0</v>
          </cell>
          <cell r="N2214">
            <v>0</v>
          </cell>
          <cell r="O2214" t="str">
            <v>+++</v>
          </cell>
        </row>
        <row r="2215">
          <cell r="A2215" t="str">
            <v>100.40.85.065-6280.31</v>
          </cell>
          <cell r="B2215" t="str">
            <v>100</v>
          </cell>
          <cell r="C2215" t="str">
            <v>40</v>
          </cell>
          <cell r="D2215" t="str">
            <v>85</v>
          </cell>
          <cell r="E2215" t="str">
            <v>065</v>
          </cell>
          <cell r="F2215" t="str">
            <v>6280.31</v>
          </cell>
          <cell r="G2215" t="str">
            <v>Supplies-Public Works Water Conservation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  <cell r="L2215">
            <v>0</v>
          </cell>
          <cell r="M2215">
            <v>0</v>
          </cell>
          <cell r="N2215">
            <v>0</v>
          </cell>
          <cell r="O2215" t="str">
            <v>+++</v>
          </cell>
        </row>
        <row r="2216">
          <cell r="A2216" t="str">
            <v>100.40.85.065-6280.32</v>
          </cell>
          <cell r="B2216" t="str">
            <v>100</v>
          </cell>
          <cell r="C2216" t="str">
            <v>40</v>
          </cell>
          <cell r="D2216" t="str">
            <v>85</v>
          </cell>
          <cell r="E2216" t="str">
            <v>065</v>
          </cell>
          <cell r="F2216" t="str">
            <v>6280.32</v>
          </cell>
          <cell r="G2216" t="str">
            <v>Supplies-Public Works Water Distribution System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  <cell r="L2216">
            <v>0</v>
          </cell>
          <cell r="M2216">
            <v>0</v>
          </cell>
          <cell r="N2216">
            <v>0</v>
          </cell>
          <cell r="O2216" t="str">
            <v>+++</v>
          </cell>
        </row>
        <row r="2217">
          <cell r="A2217" t="str">
            <v>100.40.85.065-6280.33</v>
          </cell>
          <cell r="B2217" t="str">
            <v>100</v>
          </cell>
          <cell r="C2217" t="str">
            <v>40</v>
          </cell>
          <cell r="D2217" t="str">
            <v>85</v>
          </cell>
          <cell r="E2217" t="str">
            <v>065</v>
          </cell>
          <cell r="F2217" t="str">
            <v>6280.33</v>
          </cell>
          <cell r="G2217" t="str">
            <v>Supplies-Public Works Fire Hydrants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 t="str">
            <v>+++</v>
          </cell>
        </row>
        <row r="2218">
          <cell r="A2218" t="str">
            <v>100.40.85.065-6280.34</v>
          </cell>
          <cell r="B2218" t="str">
            <v>100</v>
          </cell>
          <cell r="C2218" t="str">
            <v>40</v>
          </cell>
          <cell r="D2218" t="str">
            <v>85</v>
          </cell>
          <cell r="E2218" t="str">
            <v>065</v>
          </cell>
          <cell r="F2218" t="str">
            <v>6280.34</v>
          </cell>
          <cell r="G2218" t="str">
            <v>Supplies-Public Works Wells &amp; Pumps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  <cell r="O2218" t="str">
            <v>+++</v>
          </cell>
        </row>
        <row r="2219">
          <cell r="A2219" t="str">
            <v>100.40.85.065-6280.35</v>
          </cell>
          <cell r="B2219" t="str">
            <v>100</v>
          </cell>
          <cell r="C2219" t="str">
            <v>40</v>
          </cell>
          <cell r="D2219" t="str">
            <v>85</v>
          </cell>
          <cell r="E2219" t="str">
            <v>065</v>
          </cell>
          <cell r="F2219" t="str">
            <v>6280.35</v>
          </cell>
          <cell r="G2219" t="str">
            <v>Supplies-Public Works Water Meters &amp; Boxes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 t="str">
            <v>+++</v>
          </cell>
        </row>
        <row r="2220">
          <cell r="A2220" t="str">
            <v>100.40.85.065-6280.36</v>
          </cell>
          <cell r="B2220" t="str">
            <v>100</v>
          </cell>
          <cell r="C2220" t="str">
            <v>40</v>
          </cell>
          <cell r="D2220" t="str">
            <v>85</v>
          </cell>
          <cell r="E2220" t="str">
            <v>065</v>
          </cell>
          <cell r="F2220" t="str">
            <v>6280.36</v>
          </cell>
          <cell r="G2220" t="str">
            <v>Supplies-Public Works Traffic Calming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 t="str">
            <v>+++</v>
          </cell>
        </row>
        <row r="2221">
          <cell r="A2221" t="str">
            <v>100.40.85.065-6280.38</v>
          </cell>
          <cell r="B2221" t="str">
            <v>100</v>
          </cell>
          <cell r="C2221" t="str">
            <v>40</v>
          </cell>
          <cell r="D2221" t="str">
            <v>85</v>
          </cell>
          <cell r="E2221" t="str">
            <v>065</v>
          </cell>
          <cell r="F2221" t="str">
            <v>6280.38</v>
          </cell>
          <cell r="G2221" t="str">
            <v>Supplies-Public Works Global Supplies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 t="str">
            <v>+++</v>
          </cell>
        </row>
        <row r="2222">
          <cell r="A2222" t="str">
            <v>100.40.85.065-6280.39</v>
          </cell>
          <cell r="B2222" t="str">
            <v>100</v>
          </cell>
          <cell r="C2222" t="str">
            <v>40</v>
          </cell>
          <cell r="D2222" t="str">
            <v>85</v>
          </cell>
          <cell r="E2222" t="str">
            <v>065</v>
          </cell>
          <cell r="F2222" t="str">
            <v>6280.39</v>
          </cell>
          <cell r="G2222" t="str">
            <v>Supplies-Public Works Industrial Waste Pretreatment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  <cell r="L2222">
            <v>0</v>
          </cell>
          <cell r="M2222">
            <v>0</v>
          </cell>
          <cell r="N2222">
            <v>0</v>
          </cell>
          <cell r="O2222" t="str">
            <v>+++</v>
          </cell>
        </row>
        <row r="2223">
          <cell r="A2223" t="str">
            <v>100.40.85.065-6280.41</v>
          </cell>
          <cell r="B2223" t="str">
            <v>100</v>
          </cell>
          <cell r="C2223" t="str">
            <v>40</v>
          </cell>
          <cell r="D2223" t="str">
            <v>85</v>
          </cell>
          <cell r="E2223" t="str">
            <v>065</v>
          </cell>
          <cell r="F2223" t="str">
            <v>6280.41</v>
          </cell>
          <cell r="G2223" t="str">
            <v>Supplies-Public Works Bevarage Container Grant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  <cell r="M2223">
            <v>0</v>
          </cell>
          <cell r="N2223">
            <v>0</v>
          </cell>
          <cell r="O2223" t="str">
            <v>+++</v>
          </cell>
        </row>
        <row r="2224">
          <cell r="A2224" t="str">
            <v>100.40.85.065-6280.42</v>
          </cell>
          <cell r="B2224" t="str">
            <v>100</v>
          </cell>
          <cell r="C2224" t="str">
            <v>40</v>
          </cell>
          <cell r="D2224" t="str">
            <v>85</v>
          </cell>
          <cell r="E2224" t="str">
            <v>065</v>
          </cell>
          <cell r="F2224" t="str">
            <v>6280.42</v>
          </cell>
          <cell r="G2224" t="str">
            <v>Supplies-Public Works Industrial Wastewater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 t="str">
            <v>+++</v>
          </cell>
        </row>
        <row r="2225">
          <cell r="A2225" t="str">
            <v>100.40.85.065-6300.01</v>
          </cell>
          <cell r="B2225" t="str">
            <v>100</v>
          </cell>
          <cell r="C2225" t="str">
            <v>40</v>
          </cell>
          <cell r="D2225" t="str">
            <v>85</v>
          </cell>
          <cell r="E2225" t="str">
            <v>065</v>
          </cell>
          <cell r="F2225" t="str">
            <v>6300.01</v>
          </cell>
          <cell r="G2225" t="str">
            <v>Dues &amp; Subscriptions Memberships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 t="str">
            <v>+++</v>
          </cell>
        </row>
        <row r="2226">
          <cell r="A2226" t="str">
            <v>100.40.85.065-6300.02</v>
          </cell>
          <cell r="B2226" t="str">
            <v>100</v>
          </cell>
          <cell r="C2226" t="str">
            <v>40</v>
          </cell>
          <cell r="D2226" t="str">
            <v>85</v>
          </cell>
          <cell r="E2226" t="str">
            <v>065</v>
          </cell>
          <cell r="F2226" t="str">
            <v>6300.02</v>
          </cell>
          <cell r="G2226" t="str">
            <v>Dues &amp; Subscriptions Publications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 t="str">
            <v>+++</v>
          </cell>
        </row>
        <row r="2227">
          <cell r="A2227" t="str">
            <v>100.40.85.065-6300.03</v>
          </cell>
          <cell r="B2227" t="str">
            <v>100</v>
          </cell>
          <cell r="C2227" t="str">
            <v>40</v>
          </cell>
          <cell r="D2227" t="str">
            <v>85</v>
          </cell>
          <cell r="E2227" t="str">
            <v>065</v>
          </cell>
          <cell r="F2227" t="str">
            <v>6300.03</v>
          </cell>
          <cell r="G2227" t="str">
            <v>Dues &amp; Subscriptions Certifications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 t="str">
            <v>+++</v>
          </cell>
        </row>
        <row r="2228">
          <cell r="A2228" t="str">
            <v>100.40.85.065-6350.01</v>
          </cell>
          <cell r="B2228" t="str">
            <v>100</v>
          </cell>
          <cell r="C2228" t="str">
            <v>40</v>
          </cell>
          <cell r="D2228" t="str">
            <v>85</v>
          </cell>
          <cell r="E2228" t="str">
            <v>065</v>
          </cell>
          <cell r="F2228" t="str">
            <v>6350.01</v>
          </cell>
          <cell r="G2228" t="str">
            <v>Maintenance Agreements &amp; Licenses License/Software Maintenance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 t="str">
            <v>+++</v>
          </cell>
        </row>
        <row r="2229">
          <cell r="A2229" t="str">
            <v>100.40.85.065-6350.02</v>
          </cell>
          <cell r="B2229" t="str">
            <v>100</v>
          </cell>
          <cell r="C2229" t="str">
            <v>40</v>
          </cell>
          <cell r="D2229" t="str">
            <v>85</v>
          </cell>
          <cell r="E2229" t="str">
            <v>065</v>
          </cell>
          <cell r="F2229" t="str">
            <v>6350.02</v>
          </cell>
          <cell r="G2229" t="str">
            <v>Maintenance Agreements &amp; Licenses Hardware Maintenance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  <cell r="L2229">
            <v>0</v>
          </cell>
          <cell r="M2229">
            <v>0</v>
          </cell>
          <cell r="N2229">
            <v>0</v>
          </cell>
          <cell r="O2229" t="str">
            <v>+++</v>
          </cell>
        </row>
        <row r="2230">
          <cell r="A2230" t="str">
            <v>100.40.85.065-6350.03</v>
          </cell>
          <cell r="B2230" t="str">
            <v>100</v>
          </cell>
          <cell r="C2230" t="str">
            <v>40</v>
          </cell>
          <cell r="D2230" t="str">
            <v>85</v>
          </cell>
          <cell r="E2230" t="str">
            <v>065</v>
          </cell>
          <cell r="F2230" t="str">
            <v>6350.03</v>
          </cell>
          <cell r="G2230" t="str">
            <v>Maintenance Agreements &amp; Licenses Maintenance Agreements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 t="str">
            <v>+++</v>
          </cell>
        </row>
        <row r="2231">
          <cell r="A2231" t="str">
            <v>100.40.85.065-6350.04</v>
          </cell>
          <cell r="B2231" t="str">
            <v>100</v>
          </cell>
          <cell r="C2231" t="str">
            <v>40</v>
          </cell>
          <cell r="D2231" t="str">
            <v>85</v>
          </cell>
          <cell r="E2231" t="str">
            <v>065</v>
          </cell>
          <cell r="F2231" t="str">
            <v>6350.04</v>
          </cell>
          <cell r="G2231" t="str">
            <v>Maintenance Agreements &amp; Licenses SCADA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 t="str">
            <v>+++</v>
          </cell>
        </row>
        <row r="2232">
          <cell r="A2232" t="str">
            <v>100.40.85.065-6350.05</v>
          </cell>
          <cell r="B2232" t="str">
            <v>100</v>
          </cell>
          <cell r="C2232" t="str">
            <v>40</v>
          </cell>
          <cell r="D2232" t="str">
            <v>85</v>
          </cell>
          <cell r="E2232" t="str">
            <v>065</v>
          </cell>
          <cell r="F2232" t="str">
            <v>6350.05</v>
          </cell>
          <cell r="G2232" t="str">
            <v>Maintenance Agreements &amp; Licenses Traffic Control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 t="str">
            <v>+++</v>
          </cell>
        </row>
        <row r="2233">
          <cell r="A2233" t="str">
            <v>100.40.85.065-6350.06</v>
          </cell>
          <cell r="B2233" t="str">
            <v>100</v>
          </cell>
          <cell r="C2233" t="str">
            <v>40</v>
          </cell>
          <cell r="D2233" t="str">
            <v>85</v>
          </cell>
          <cell r="E2233" t="str">
            <v>065</v>
          </cell>
          <cell r="F2233" t="str">
            <v>6350.06</v>
          </cell>
          <cell r="G2233" t="str">
            <v>Maintenance Agreements &amp; Licenses Streetlights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 t="str">
            <v>+++</v>
          </cell>
        </row>
        <row r="2234">
          <cell r="A2234" t="str">
            <v>100.40.85.065-6375.01</v>
          </cell>
          <cell r="B2234" t="str">
            <v>100</v>
          </cell>
          <cell r="C2234" t="str">
            <v>40</v>
          </cell>
          <cell r="D2234" t="str">
            <v>85</v>
          </cell>
          <cell r="E2234" t="str">
            <v>065</v>
          </cell>
          <cell r="F2234" t="str">
            <v>6375.01</v>
          </cell>
          <cell r="G2234" t="str">
            <v>Operating Fees NPDES Permit Renewal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  <cell r="O2234" t="str">
            <v>+++</v>
          </cell>
        </row>
        <row r="2235">
          <cell r="A2235" t="str">
            <v>100.40.85.065-6375.02</v>
          </cell>
          <cell r="B2235" t="str">
            <v>100</v>
          </cell>
          <cell r="C2235" t="str">
            <v>40</v>
          </cell>
          <cell r="D2235" t="str">
            <v>85</v>
          </cell>
          <cell r="E2235" t="str">
            <v>065</v>
          </cell>
          <cell r="F2235" t="str">
            <v>6375.02</v>
          </cell>
          <cell r="G2235" t="str">
            <v>Operating Fees NPDES Permit Compliance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 t="str">
            <v>+++</v>
          </cell>
        </row>
        <row r="2236">
          <cell r="A2236" t="str">
            <v>100.40.85.065-6375.03</v>
          </cell>
          <cell r="B2236" t="str">
            <v>100</v>
          </cell>
          <cell r="C2236" t="str">
            <v>40</v>
          </cell>
          <cell r="D2236" t="str">
            <v>85</v>
          </cell>
          <cell r="E2236" t="str">
            <v>065</v>
          </cell>
          <cell r="F2236" t="str">
            <v>6375.03</v>
          </cell>
          <cell r="G2236" t="str">
            <v>Operating Fees SSJID Drainage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 t="str">
            <v>+++</v>
          </cell>
        </row>
        <row r="2237">
          <cell r="A2237" t="str">
            <v>100.40.85.065-6375.04</v>
          </cell>
          <cell r="B2237" t="str">
            <v>100</v>
          </cell>
          <cell r="C2237" t="str">
            <v>40</v>
          </cell>
          <cell r="D2237" t="str">
            <v>85</v>
          </cell>
          <cell r="E2237" t="str">
            <v>065</v>
          </cell>
          <cell r="F2237" t="str">
            <v>6375.04</v>
          </cell>
          <cell r="G2237" t="str">
            <v>Operating Fees Operating Permits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 t="str">
            <v>+++</v>
          </cell>
        </row>
        <row r="2238">
          <cell r="A2238" t="str">
            <v>100.40.85.065-6375.05</v>
          </cell>
          <cell r="B2238" t="str">
            <v>100</v>
          </cell>
          <cell r="C2238" t="str">
            <v>40</v>
          </cell>
          <cell r="D2238" t="str">
            <v>85</v>
          </cell>
          <cell r="E2238" t="str">
            <v>065</v>
          </cell>
          <cell r="F2238" t="str">
            <v>6375.05</v>
          </cell>
          <cell r="G2238" t="str">
            <v>Operating Fees Annual Waste Discharger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 t="str">
            <v>+++</v>
          </cell>
        </row>
        <row r="2239">
          <cell r="A2239" t="str">
            <v>100.40.85.065-6375.07</v>
          </cell>
          <cell r="B2239" t="str">
            <v>100</v>
          </cell>
          <cell r="C2239" t="str">
            <v>40</v>
          </cell>
          <cell r="D2239" t="str">
            <v>85</v>
          </cell>
          <cell r="E2239" t="str">
            <v>065</v>
          </cell>
          <cell r="F2239" t="str">
            <v>6375.07</v>
          </cell>
          <cell r="G2239" t="str">
            <v>Operating Fees Permit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 t="str">
            <v>+++</v>
          </cell>
        </row>
        <row r="2240">
          <cell r="A2240" t="str">
            <v>100.40.85.065-6375.08</v>
          </cell>
          <cell r="B2240" t="str">
            <v>100</v>
          </cell>
          <cell r="C2240" t="str">
            <v>40</v>
          </cell>
          <cell r="D2240" t="str">
            <v>85</v>
          </cell>
          <cell r="E2240" t="str">
            <v>065</v>
          </cell>
          <cell r="F2240" t="str">
            <v>6375.08</v>
          </cell>
          <cell r="G2240" t="str">
            <v>Operating Fees Operating Permits Reg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 t="str">
            <v>+++</v>
          </cell>
        </row>
        <row r="2241">
          <cell r="A2241" t="str">
            <v>100.40.85.065-6375.09</v>
          </cell>
          <cell r="B2241" t="str">
            <v>100</v>
          </cell>
          <cell r="C2241" t="str">
            <v>40</v>
          </cell>
          <cell r="D2241" t="str">
            <v>85</v>
          </cell>
          <cell r="E2241" t="str">
            <v>065</v>
          </cell>
          <cell r="F2241" t="str">
            <v>6375.09</v>
          </cell>
          <cell r="G2241" t="str">
            <v>Operating Fees Dumping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 t="str">
            <v>+++</v>
          </cell>
        </row>
        <row r="2242">
          <cell r="A2242" t="str">
            <v>100.40.85.065-6375.10</v>
          </cell>
          <cell r="B2242" t="str">
            <v>100</v>
          </cell>
          <cell r="C2242" t="str">
            <v>40</v>
          </cell>
          <cell r="D2242" t="str">
            <v>85</v>
          </cell>
          <cell r="E2242" t="str">
            <v>065</v>
          </cell>
          <cell r="F2242" t="str">
            <v>6375.10</v>
          </cell>
          <cell r="G2242" t="str">
            <v>Operating Fees Sludge Disposal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 t="str">
            <v>+++</v>
          </cell>
        </row>
        <row r="2243">
          <cell r="A2243" t="str">
            <v>100.40.85.065-6375.11</v>
          </cell>
          <cell r="B2243" t="str">
            <v>100</v>
          </cell>
          <cell r="C2243" t="str">
            <v>40</v>
          </cell>
          <cell r="D2243" t="str">
            <v>85</v>
          </cell>
          <cell r="E2243" t="str">
            <v>065</v>
          </cell>
          <cell r="F2243" t="str">
            <v>6375.11</v>
          </cell>
          <cell r="G2243" t="str">
            <v>Operating Fees Compost Tipping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 t="str">
            <v>+++</v>
          </cell>
        </row>
        <row r="2244">
          <cell r="A2244" t="str">
            <v>100.40.85.065-6375.12</v>
          </cell>
          <cell r="B2244" t="str">
            <v>100</v>
          </cell>
          <cell r="C2244" t="str">
            <v>40</v>
          </cell>
          <cell r="D2244" t="str">
            <v>85</v>
          </cell>
          <cell r="E2244" t="str">
            <v>065</v>
          </cell>
          <cell r="F2244" t="str">
            <v>6375.12</v>
          </cell>
          <cell r="G2244" t="str">
            <v>Operating Fees Curbside Recycling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 t="str">
            <v>+++</v>
          </cell>
        </row>
        <row r="2245">
          <cell r="A2245" t="str">
            <v>100.40.85.065-6375.15</v>
          </cell>
          <cell r="B2245" t="str">
            <v>100</v>
          </cell>
          <cell r="C2245" t="str">
            <v>40</v>
          </cell>
          <cell r="D2245" t="str">
            <v>85</v>
          </cell>
          <cell r="E2245" t="str">
            <v>065</v>
          </cell>
          <cell r="F2245" t="str">
            <v>6375.15</v>
          </cell>
          <cell r="G2245" t="str">
            <v>Operating Fees Concrete/Asphalt Tipping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 t="str">
            <v>+++</v>
          </cell>
        </row>
        <row r="2246">
          <cell r="A2246" t="str">
            <v>100.40.85.065-6375.16</v>
          </cell>
          <cell r="B2246" t="str">
            <v>100</v>
          </cell>
          <cell r="C2246" t="str">
            <v>40</v>
          </cell>
          <cell r="D2246" t="str">
            <v>85</v>
          </cell>
          <cell r="E2246" t="str">
            <v>065</v>
          </cell>
          <cell r="F2246" t="str">
            <v>6375.16</v>
          </cell>
          <cell r="G2246" t="str">
            <v>Operating Fees Universal Waste Recycling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 t="str">
            <v>+++</v>
          </cell>
        </row>
        <row r="2247">
          <cell r="A2247" t="str">
            <v>100.40.85.065-6375.18</v>
          </cell>
          <cell r="B2247" t="str">
            <v>100</v>
          </cell>
          <cell r="C2247" t="str">
            <v>40</v>
          </cell>
          <cell r="D2247" t="str">
            <v>85</v>
          </cell>
          <cell r="E2247" t="str">
            <v>065</v>
          </cell>
          <cell r="F2247" t="str">
            <v>6375.18</v>
          </cell>
          <cell r="G2247" t="str">
            <v>Operating Fees Used Oil Recycling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 t="str">
            <v>+++</v>
          </cell>
        </row>
        <row r="2248">
          <cell r="A2248" t="str">
            <v>100.40.85.065-6375.19</v>
          </cell>
          <cell r="B2248" t="str">
            <v>100</v>
          </cell>
          <cell r="C2248" t="str">
            <v>40</v>
          </cell>
          <cell r="D2248" t="str">
            <v>85</v>
          </cell>
          <cell r="E2248" t="str">
            <v>065</v>
          </cell>
          <cell r="F2248" t="str">
            <v>6375.19</v>
          </cell>
          <cell r="G2248" t="str">
            <v>Operating Fees Highway Signal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 t="str">
            <v>+++</v>
          </cell>
        </row>
        <row r="2249">
          <cell r="A2249" t="str">
            <v>100.40.85.065-6375.20</v>
          </cell>
          <cell r="B2249" t="str">
            <v>100</v>
          </cell>
          <cell r="C2249" t="str">
            <v>40</v>
          </cell>
          <cell r="D2249" t="str">
            <v>85</v>
          </cell>
          <cell r="E2249" t="str">
            <v>065</v>
          </cell>
          <cell r="F2249" t="str">
            <v>6375.20</v>
          </cell>
          <cell r="G2249" t="str">
            <v>Operating Fees Fines and Penalties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 t="str">
            <v>+++</v>
          </cell>
        </row>
        <row r="2250">
          <cell r="A2250" t="str">
            <v>100.40.85.065-6400.01</v>
          </cell>
          <cell r="B2250" t="str">
            <v>100</v>
          </cell>
          <cell r="C2250" t="str">
            <v>40</v>
          </cell>
          <cell r="D2250" t="str">
            <v>85</v>
          </cell>
          <cell r="E2250" t="str">
            <v>065</v>
          </cell>
          <cell r="F2250" t="str">
            <v>6400.01</v>
          </cell>
          <cell r="G2250" t="str">
            <v>Repairs &amp; Maintenance Building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 t="str">
            <v>+++</v>
          </cell>
        </row>
        <row r="2251">
          <cell r="A2251" t="str">
            <v>100.40.85.065-6400.02</v>
          </cell>
          <cell r="B2251" t="str">
            <v>100</v>
          </cell>
          <cell r="C2251" t="str">
            <v>40</v>
          </cell>
          <cell r="D2251" t="str">
            <v>85</v>
          </cell>
          <cell r="E2251" t="str">
            <v>065</v>
          </cell>
          <cell r="F2251" t="str">
            <v>6400.02</v>
          </cell>
          <cell r="G2251" t="str">
            <v>Repairs &amp; Maintenance Minor Equipment/Other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 t="str">
            <v>+++</v>
          </cell>
        </row>
        <row r="2252">
          <cell r="A2252" t="str">
            <v>100.40.85.065-6400.03</v>
          </cell>
          <cell r="B2252" t="str">
            <v>100</v>
          </cell>
          <cell r="C2252" t="str">
            <v>40</v>
          </cell>
          <cell r="D2252" t="str">
            <v>85</v>
          </cell>
          <cell r="E2252" t="str">
            <v>065</v>
          </cell>
          <cell r="F2252" t="str">
            <v>6400.03</v>
          </cell>
          <cell r="G2252" t="str">
            <v>Repairs &amp; Maintenance Major Repair &amp; Contingency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 t="str">
            <v>+++</v>
          </cell>
        </row>
        <row r="2253">
          <cell r="A2253" t="str">
            <v>100.40.85.065-6400.04</v>
          </cell>
          <cell r="B2253" t="str">
            <v>100</v>
          </cell>
          <cell r="C2253" t="str">
            <v>40</v>
          </cell>
          <cell r="D2253" t="str">
            <v>85</v>
          </cell>
          <cell r="E2253" t="str">
            <v>065</v>
          </cell>
          <cell r="F2253" t="str">
            <v>6400.04</v>
          </cell>
          <cell r="G2253" t="str">
            <v>Repairs &amp; Maintenance Equipment Rental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 t="str">
            <v>+++</v>
          </cell>
        </row>
        <row r="2254">
          <cell r="A2254" t="str">
            <v>100.40.85.065-6400.05</v>
          </cell>
          <cell r="B2254" t="str">
            <v>100</v>
          </cell>
          <cell r="C2254" t="str">
            <v>40</v>
          </cell>
          <cell r="D2254" t="str">
            <v>85</v>
          </cell>
          <cell r="E2254" t="str">
            <v>065</v>
          </cell>
          <cell r="F2254" t="str">
            <v>6400.05</v>
          </cell>
          <cell r="G2254" t="str">
            <v>Repairs &amp; Maintenance Vehicle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 t="str">
            <v>+++</v>
          </cell>
        </row>
        <row r="2255">
          <cell r="A2255" t="str">
            <v>100.40.85.065-6400.07</v>
          </cell>
          <cell r="B2255" t="str">
            <v>100</v>
          </cell>
          <cell r="C2255" t="str">
            <v>40</v>
          </cell>
          <cell r="D2255" t="str">
            <v>85</v>
          </cell>
          <cell r="E2255" t="str">
            <v>065</v>
          </cell>
          <cell r="F2255" t="str">
            <v>6400.07</v>
          </cell>
          <cell r="G2255" t="str">
            <v>Repairs &amp; Maintenance Radio Communication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 t="str">
            <v>+++</v>
          </cell>
        </row>
        <row r="2256">
          <cell r="A2256" t="str">
            <v>100.40.85.065-6400.09</v>
          </cell>
          <cell r="B2256" t="str">
            <v>100</v>
          </cell>
          <cell r="C2256" t="str">
            <v>40</v>
          </cell>
          <cell r="D2256" t="str">
            <v>85</v>
          </cell>
          <cell r="E2256" t="str">
            <v>065</v>
          </cell>
          <cell r="F2256" t="str">
            <v>6400.09</v>
          </cell>
          <cell r="G2256" t="str">
            <v>Repairs &amp; Maintenance Well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 t="str">
            <v>+++</v>
          </cell>
        </row>
        <row r="2257">
          <cell r="A2257" t="str">
            <v>100.40.85.065-6400.10</v>
          </cell>
          <cell r="B2257" t="str">
            <v>100</v>
          </cell>
          <cell r="C2257" t="str">
            <v>40</v>
          </cell>
          <cell r="D2257" t="str">
            <v>85</v>
          </cell>
          <cell r="E2257" t="str">
            <v>065</v>
          </cell>
          <cell r="F2257" t="str">
            <v>6400.10</v>
          </cell>
          <cell r="G2257" t="str">
            <v>Repairs &amp; Maintenance Pavement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 t="str">
            <v>+++</v>
          </cell>
        </row>
        <row r="2258">
          <cell r="A2258" t="str">
            <v>100.40.85.065-6400.12</v>
          </cell>
          <cell r="B2258" t="str">
            <v>100</v>
          </cell>
          <cell r="C2258" t="str">
            <v>40</v>
          </cell>
          <cell r="D2258" t="str">
            <v>85</v>
          </cell>
          <cell r="E2258" t="str">
            <v>065</v>
          </cell>
          <cell r="F2258" t="str">
            <v>6400.12</v>
          </cell>
          <cell r="G2258" t="str">
            <v>Repairs &amp; Maintenance Pump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 t="str">
            <v>+++</v>
          </cell>
        </row>
        <row r="2259">
          <cell r="A2259" t="str">
            <v>100.40.85.065-6400.13</v>
          </cell>
          <cell r="B2259" t="str">
            <v>100</v>
          </cell>
          <cell r="C2259" t="str">
            <v>40</v>
          </cell>
          <cell r="D2259" t="str">
            <v>85</v>
          </cell>
          <cell r="E2259" t="str">
            <v>065</v>
          </cell>
          <cell r="F2259" t="str">
            <v>6400.13</v>
          </cell>
          <cell r="G2259" t="str">
            <v>Repairs &amp; Maintenance Storm Drain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 t="str">
            <v>+++</v>
          </cell>
        </row>
        <row r="2260">
          <cell r="A2260" t="str">
            <v>100.40.85.065-6400.19</v>
          </cell>
          <cell r="B2260" t="str">
            <v>100</v>
          </cell>
          <cell r="C2260" t="str">
            <v>40</v>
          </cell>
          <cell r="D2260" t="str">
            <v>85</v>
          </cell>
          <cell r="E2260" t="str">
            <v>065</v>
          </cell>
          <cell r="F2260" t="str">
            <v>6400.19</v>
          </cell>
          <cell r="G2260" t="str">
            <v>Repairs &amp; Maintenance Testing/Certifications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 t="str">
            <v>+++</v>
          </cell>
        </row>
        <row r="2261">
          <cell r="A2261" t="str">
            <v>100.40.85.065-6400.20</v>
          </cell>
          <cell r="B2261" t="str">
            <v>100</v>
          </cell>
          <cell r="C2261" t="str">
            <v>40</v>
          </cell>
          <cell r="D2261" t="str">
            <v>85</v>
          </cell>
          <cell r="E2261" t="str">
            <v>065</v>
          </cell>
          <cell r="F2261" t="str">
            <v>6400.20</v>
          </cell>
          <cell r="G2261" t="str">
            <v>Repairs &amp; Maintenance Property Maintenance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 t="str">
            <v>+++</v>
          </cell>
        </row>
        <row r="2262">
          <cell r="A2262" t="str">
            <v>100.40.85.065-6400.21</v>
          </cell>
          <cell r="B2262" t="str">
            <v>100</v>
          </cell>
          <cell r="C2262" t="str">
            <v>40</v>
          </cell>
          <cell r="D2262" t="str">
            <v>85</v>
          </cell>
          <cell r="E2262" t="str">
            <v>065</v>
          </cell>
          <cell r="F2262" t="str">
            <v>6400.21</v>
          </cell>
          <cell r="G2262" t="str">
            <v>Repairs &amp; Maintenance Soundwall/Barriers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 t="str">
            <v>+++</v>
          </cell>
        </row>
        <row r="2263">
          <cell r="A2263" t="str">
            <v>100.40.85.065-6400.22</v>
          </cell>
          <cell r="B2263" t="str">
            <v>100</v>
          </cell>
          <cell r="C2263" t="str">
            <v>40</v>
          </cell>
          <cell r="D2263" t="str">
            <v>85</v>
          </cell>
          <cell r="E2263" t="str">
            <v>065</v>
          </cell>
          <cell r="F2263" t="str">
            <v>6400.22</v>
          </cell>
          <cell r="G2263" t="str">
            <v>Repairs &amp; Maintenance Curb Gutter Sidewalk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 t="str">
            <v>+++</v>
          </cell>
        </row>
        <row r="2264">
          <cell r="A2264" t="str">
            <v>100.40.85.065-6400.23</v>
          </cell>
          <cell r="B2264" t="str">
            <v>100</v>
          </cell>
          <cell r="C2264" t="str">
            <v>40</v>
          </cell>
          <cell r="D2264" t="str">
            <v>85</v>
          </cell>
          <cell r="E2264" t="str">
            <v>065</v>
          </cell>
          <cell r="F2264" t="str">
            <v>6400.23</v>
          </cell>
          <cell r="G2264" t="str">
            <v>Repairs &amp; Maintenance Bin Repair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 t="str">
            <v>+++</v>
          </cell>
        </row>
        <row r="2265">
          <cell r="A2265" t="str">
            <v>100.40.85.065-6410.02</v>
          </cell>
          <cell r="B2265" t="str">
            <v>100</v>
          </cell>
          <cell r="C2265" t="str">
            <v>40</v>
          </cell>
          <cell r="D2265" t="str">
            <v>85</v>
          </cell>
          <cell r="E2265" t="str">
            <v>065</v>
          </cell>
          <cell r="F2265" t="str">
            <v>6410.02</v>
          </cell>
          <cell r="G2265" t="str">
            <v>Repairs &amp; Maintenance-Transportation Slurry/Overlay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  <cell r="L2265">
            <v>0</v>
          </cell>
          <cell r="M2265">
            <v>0</v>
          </cell>
          <cell r="N2265">
            <v>0</v>
          </cell>
          <cell r="O2265" t="str">
            <v>+++</v>
          </cell>
        </row>
        <row r="2266">
          <cell r="A2266" t="str">
            <v>100.40.85.065-6500.04</v>
          </cell>
          <cell r="B2266" t="str">
            <v>100</v>
          </cell>
          <cell r="C2266" t="str">
            <v>40</v>
          </cell>
          <cell r="D2266" t="str">
            <v>85</v>
          </cell>
          <cell r="E2266" t="str">
            <v>065</v>
          </cell>
          <cell r="F2266" t="str">
            <v>6500.04</v>
          </cell>
          <cell r="G2266" t="str">
            <v>Claims &amp; Insurance Insurance Premiums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 t="str">
            <v>+++</v>
          </cell>
        </row>
        <row r="2267">
          <cell r="A2267" t="str">
            <v>100.40.85.065-6600.01</v>
          </cell>
          <cell r="B2267" t="str">
            <v>100</v>
          </cell>
          <cell r="C2267" t="str">
            <v>40</v>
          </cell>
          <cell r="D2267" t="str">
            <v>85</v>
          </cell>
          <cell r="E2267" t="str">
            <v>065</v>
          </cell>
          <cell r="F2267" t="str">
            <v>6600.01</v>
          </cell>
          <cell r="G2267" t="str">
            <v>Administrative Expenses Meetings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 t="str">
            <v>+++</v>
          </cell>
        </row>
        <row r="2268">
          <cell r="A2268" t="str">
            <v>100.40.85.065-6600.03</v>
          </cell>
          <cell r="B2268" t="str">
            <v>100</v>
          </cell>
          <cell r="C2268" t="str">
            <v>40</v>
          </cell>
          <cell r="D2268" t="str">
            <v>85</v>
          </cell>
          <cell r="E2268" t="str">
            <v>065</v>
          </cell>
          <cell r="F2268" t="str">
            <v>6600.03</v>
          </cell>
          <cell r="G2268" t="str">
            <v>Administrative Expenses Mileage Reimbursement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  <cell r="L2268">
            <v>0</v>
          </cell>
          <cell r="M2268">
            <v>0</v>
          </cell>
          <cell r="N2268">
            <v>0</v>
          </cell>
          <cell r="O2268" t="str">
            <v>+++</v>
          </cell>
        </row>
        <row r="2269">
          <cell r="A2269" t="str">
            <v>100.40.85.065-6600.04</v>
          </cell>
          <cell r="B2269" t="str">
            <v>100</v>
          </cell>
          <cell r="C2269" t="str">
            <v>40</v>
          </cell>
          <cell r="D2269" t="str">
            <v>85</v>
          </cell>
          <cell r="E2269" t="str">
            <v>065</v>
          </cell>
          <cell r="F2269" t="str">
            <v>6600.04</v>
          </cell>
          <cell r="G2269" t="str">
            <v>Administrative Expenses Training/Conferences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 t="str">
            <v>+++</v>
          </cell>
        </row>
        <row r="2270">
          <cell r="A2270" t="str">
            <v>100.40.85.065-6600.05</v>
          </cell>
          <cell r="B2270" t="str">
            <v>100</v>
          </cell>
          <cell r="C2270" t="str">
            <v>40</v>
          </cell>
          <cell r="D2270" t="str">
            <v>85</v>
          </cell>
          <cell r="E2270" t="str">
            <v>065</v>
          </cell>
          <cell r="F2270" t="str">
            <v>6600.05</v>
          </cell>
          <cell r="G2270" t="str">
            <v>Administrative Expenses Public/Legal Advertisement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 t="str">
            <v>+++</v>
          </cell>
        </row>
        <row r="2271">
          <cell r="A2271" t="str">
            <v>100.40.85.065-6600.06</v>
          </cell>
          <cell r="B2271" t="str">
            <v>100</v>
          </cell>
          <cell r="C2271" t="str">
            <v>40</v>
          </cell>
          <cell r="D2271" t="str">
            <v>85</v>
          </cell>
          <cell r="E2271" t="str">
            <v>065</v>
          </cell>
          <cell r="F2271" t="str">
            <v>6600.06</v>
          </cell>
          <cell r="G2271" t="str">
            <v>Administrative Expenses Property/Building Rental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 t="str">
            <v>+++</v>
          </cell>
        </row>
        <row r="2272">
          <cell r="A2272" t="str">
            <v>100.40.85.065-6600.07</v>
          </cell>
          <cell r="B2272" t="str">
            <v>100</v>
          </cell>
          <cell r="C2272" t="str">
            <v>40</v>
          </cell>
          <cell r="D2272" t="str">
            <v>85</v>
          </cell>
          <cell r="E2272" t="str">
            <v>065</v>
          </cell>
          <cell r="F2272" t="str">
            <v>6600.07</v>
          </cell>
          <cell r="G2272" t="str">
            <v>Administrative Expenses Employee Recruitment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 t="str">
            <v>+++</v>
          </cell>
        </row>
        <row r="2273">
          <cell r="A2273" t="str">
            <v>100.40.85.065-6600.16</v>
          </cell>
          <cell r="B2273" t="str">
            <v>100</v>
          </cell>
          <cell r="C2273" t="str">
            <v>40</v>
          </cell>
          <cell r="D2273" t="str">
            <v>85</v>
          </cell>
          <cell r="E2273" t="str">
            <v>065</v>
          </cell>
          <cell r="F2273" t="str">
            <v>6600.16</v>
          </cell>
          <cell r="G2273" t="str">
            <v>Administrative Expenses Property Tax Assessments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 t="str">
            <v>+++</v>
          </cell>
        </row>
        <row r="2274">
          <cell r="A2274" t="str">
            <v>100.40.85.065-6600.23</v>
          </cell>
          <cell r="B2274" t="str">
            <v>100</v>
          </cell>
          <cell r="C2274" t="str">
            <v>40</v>
          </cell>
          <cell r="D2274" t="str">
            <v>85</v>
          </cell>
          <cell r="E2274" t="str">
            <v>065</v>
          </cell>
          <cell r="F2274" t="str">
            <v>6600.23</v>
          </cell>
          <cell r="G2274" t="str">
            <v>Administrative Expenses Public Education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 t="str">
            <v>+++</v>
          </cell>
        </row>
        <row r="2275">
          <cell r="A2275" t="str">
            <v>100.40.85.065-6600.25</v>
          </cell>
          <cell r="B2275" t="str">
            <v>100</v>
          </cell>
          <cell r="C2275" t="str">
            <v>40</v>
          </cell>
          <cell r="D2275" t="str">
            <v>85</v>
          </cell>
          <cell r="E2275" t="str">
            <v>065</v>
          </cell>
          <cell r="F2275" t="str">
            <v>6600.25</v>
          </cell>
          <cell r="G2275" t="str">
            <v>Administrative Expenses Support Services-Indirect Labor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 t="str">
            <v>+++</v>
          </cell>
        </row>
        <row r="2276">
          <cell r="A2276" t="str">
            <v>100.40.85.065-6600.26</v>
          </cell>
          <cell r="B2276" t="str">
            <v>100</v>
          </cell>
          <cell r="C2276" t="str">
            <v>40</v>
          </cell>
          <cell r="D2276" t="str">
            <v>85</v>
          </cell>
          <cell r="E2276" t="str">
            <v>065</v>
          </cell>
          <cell r="F2276" t="str">
            <v>6600.26</v>
          </cell>
          <cell r="G2276" t="str">
            <v>Administrative Expenses Support Services-IT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 t="str">
            <v>+++</v>
          </cell>
        </row>
        <row r="2277">
          <cell r="A2277" t="str">
            <v>100.40.85.065-6600.32</v>
          </cell>
          <cell r="B2277" t="str">
            <v>100</v>
          </cell>
          <cell r="C2277" t="str">
            <v>40</v>
          </cell>
          <cell r="D2277" t="str">
            <v>85</v>
          </cell>
          <cell r="E2277" t="str">
            <v>065</v>
          </cell>
          <cell r="F2277" t="str">
            <v>6600.32</v>
          </cell>
          <cell r="G2277" t="str">
            <v>Administrative Expenses Vehicle Fund Contribution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 t="str">
            <v>+++</v>
          </cell>
        </row>
        <row r="2278">
          <cell r="A2278" t="str">
            <v>100.40.85.065-6600.36</v>
          </cell>
          <cell r="B2278" t="str">
            <v>100</v>
          </cell>
          <cell r="C2278" t="str">
            <v>40</v>
          </cell>
          <cell r="D2278" t="str">
            <v>85</v>
          </cell>
          <cell r="E2278" t="str">
            <v>065</v>
          </cell>
          <cell r="F2278" t="str">
            <v>6600.36</v>
          </cell>
          <cell r="G2278" t="str">
            <v>Administrative Expenses IT Fund Contribution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  <cell r="L2278">
            <v>0</v>
          </cell>
          <cell r="M2278">
            <v>0</v>
          </cell>
          <cell r="N2278">
            <v>0</v>
          </cell>
          <cell r="O2278" t="str">
            <v>+++</v>
          </cell>
        </row>
        <row r="2279">
          <cell r="A2279" t="str">
            <v>100.40.85.065-6600.41</v>
          </cell>
          <cell r="B2279" t="str">
            <v>100</v>
          </cell>
          <cell r="C2279" t="str">
            <v>40</v>
          </cell>
          <cell r="D2279" t="str">
            <v>85</v>
          </cell>
          <cell r="E2279" t="str">
            <v>065</v>
          </cell>
          <cell r="F2279" t="str">
            <v>6600.41</v>
          </cell>
          <cell r="G2279" t="str">
            <v>Administrative Expenses Community Clean-up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 t="str">
            <v>+++</v>
          </cell>
        </row>
        <row r="2280">
          <cell r="A2280" t="str">
            <v>100.40.85.065-7000.02</v>
          </cell>
          <cell r="B2280" t="str">
            <v>100</v>
          </cell>
          <cell r="C2280" t="str">
            <v>40</v>
          </cell>
          <cell r="D2280" t="str">
            <v>85</v>
          </cell>
          <cell r="E2280" t="str">
            <v>065</v>
          </cell>
          <cell r="F2280" t="str">
            <v>7000.02</v>
          </cell>
          <cell r="G2280" t="str">
            <v>Capital Outlay Vehicles-Major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 t="str">
            <v>+++</v>
          </cell>
        </row>
        <row r="2281">
          <cell r="A2281" t="str">
            <v>100.40.85.065-7000.03</v>
          </cell>
          <cell r="B2281" t="str">
            <v>100</v>
          </cell>
          <cell r="C2281" t="str">
            <v>40</v>
          </cell>
          <cell r="D2281" t="str">
            <v>85</v>
          </cell>
          <cell r="E2281" t="str">
            <v>065</v>
          </cell>
          <cell r="F2281" t="str">
            <v>7000.03</v>
          </cell>
          <cell r="G2281" t="str">
            <v>Capital Outlay Operations Equip-Minor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 t="str">
            <v>+++</v>
          </cell>
        </row>
        <row r="2282">
          <cell r="A2282" t="str">
            <v>100.40.85.065-7000.99</v>
          </cell>
          <cell r="B2282" t="str">
            <v>100</v>
          </cell>
          <cell r="C2282" t="str">
            <v>40</v>
          </cell>
          <cell r="D2282" t="str">
            <v>85</v>
          </cell>
          <cell r="E2282" t="str">
            <v>065</v>
          </cell>
          <cell r="F2282" t="str">
            <v>7000.99</v>
          </cell>
          <cell r="G2282" t="str">
            <v>Capital Outlay General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 t="str">
            <v>+++</v>
          </cell>
        </row>
        <row r="2283">
          <cell r="A2283" t="str">
            <v>100.40.90.000-8200.99</v>
          </cell>
          <cell r="B2283" t="str">
            <v>100</v>
          </cell>
          <cell r="C2283" t="str">
            <v>40</v>
          </cell>
          <cell r="D2283" t="str">
            <v>90</v>
          </cell>
          <cell r="E2283" t="str">
            <v>000</v>
          </cell>
          <cell r="F2283" t="str">
            <v>8200.99</v>
          </cell>
          <cell r="G2283" t="str">
            <v>Capital Improvements-Storm Drain General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  <cell r="M2283">
            <v>0</v>
          </cell>
          <cell r="N2283">
            <v>0</v>
          </cell>
          <cell r="O2283" t="str">
            <v>+++</v>
          </cell>
        </row>
        <row r="2284">
          <cell r="A2284" t="str">
            <v>100.45.00.900-5000.01</v>
          </cell>
          <cell r="B2284" t="str">
            <v>100</v>
          </cell>
          <cell r="C2284" t="str">
            <v>45</v>
          </cell>
          <cell r="D2284" t="str">
            <v>00</v>
          </cell>
          <cell r="E2284" t="str">
            <v>900</v>
          </cell>
          <cell r="F2284" t="str">
            <v>5000.01</v>
          </cell>
          <cell r="G2284" t="str">
            <v>Salaries Regular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 t="str">
            <v>+++</v>
          </cell>
        </row>
        <row r="2285">
          <cell r="A2285" t="str">
            <v>100.45.00.900-5000.02</v>
          </cell>
          <cell r="B2285" t="str">
            <v>100</v>
          </cell>
          <cell r="C2285" t="str">
            <v>45</v>
          </cell>
          <cell r="D2285" t="str">
            <v>00</v>
          </cell>
          <cell r="E2285" t="str">
            <v>900</v>
          </cell>
          <cell r="F2285" t="str">
            <v>5000.02</v>
          </cell>
          <cell r="G2285" t="str">
            <v>Salaries Part Time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 t="str">
            <v>+++</v>
          </cell>
        </row>
        <row r="2286">
          <cell r="A2286" t="str">
            <v>100.45.00.900-5000.03</v>
          </cell>
          <cell r="B2286" t="str">
            <v>100</v>
          </cell>
          <cell r="C2286" t="str">
            <v>45</v>
          </cell>
          <cell r="D2286" t="str">
            <v>00</v>
          </cell>
          <cell r="E2286" t="str">
            <v>900</v>
          </cell>
          <cell r="F2286" t="str">
            <v>5000.03</v>
          </cell>
          <cell r="G2286" t="str">
            <v>Salaries Overtime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 t="str">
            <v>+++</v>
          </cell>
        </row>
        <row r="2287">
          <cell r="A2287" t="str">
            <v>100.45.00.900-5000.04</v>
          </cell>
          <cell r="B2287" t="str">
            <v>100</v>
          </cell>
          <cell r="C2287" t="str">
            <v>45</v>
          </cell>
          <cell r="D2287" t="str">
            <v>00</v>
          </cell>
          <cell r="E2287" t="str">
            <v>900</v>
          </cell>
          <cell r="F2287" t="str">
            <v>5000.04</v>
          </cell>
          <cell r="G2287" t="str">
            <v>Salaries Holiday Pay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 t="str">
            <v>+++</v>
          </cell>
        </row>
        <row r="2288">
          <cell r="A2288" t="str">
            <v>100.45.00.900-5000.06</v>
          </cell>
          <cell r="B2288" t="str">
            <v>100</v>
          </cell>
          <cell r="C2288" t="str">
            <v>45</v>
          </cell>
          <cell r="D2288" t="str">
            <v>00</v>
          </cell>
          <cell r="E2288" t="str">
            <v>900</v>
          </cell>
          <cell r="F2288" t="str">
            <v>5000.06</v>
          </cell>
          <cell r="G2288" t="str">
            <v>Salaries Out of Class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  <cell r="L2288">
            <v>0</v>
          </cell>
          <cell r="M2288">
            <v>0</v>
          </cell>
          <cell r="N2288">
            <v>0</v>
          </cell>
          <cell r="O2288" t="str">
            <v>+++</v>
          </cell>
        </row>
        <row r="2289">
          <cell r="A2289" t="str">
            <v>100.45.00.900-5000.07</v>
          </cell>
          <cell r="B2289" t="str">
            <v>100</v>
          </cell>
          <cell r="C2289" t="str">
            <v>45</v>
          </cell>
          <cell r="D2289" t="str">
            <v>00</v>
          </cell>
          <cell r="E2289" t="str">
            <v>900</v>
          </cell>
          <cell r="F2289" t="str">
            <v>5000.07</v>
          </cell>
          <cell r="G2289" t="str">
            <v>Salaries Admin Leave Pay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 t="str">
            <v>+++</v>
          </cell>
        </row>
        <row r="2290">
          <cell r="A2290" t="str">
            <v>100.45.00.900-5000.08</v>
          </cell>
          <cell r="B2290" t="str">
            <v>100</v>
          </cell>
          <cell r="C2290" t="str">
            <v>45</v>
          </cell>
          <cell r="D2290" t="str">
            <v>00</v>
          </cell>
          <cell r="E2290" t="str">
            <v>900</v>
          </cell>
          <cell r="F2290" t="str">
            <v>5000.08</v>
          </cell>
          <cell r="G2290" t="str">
            <v>Salaries Longevity Pay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  <cell r="L2290">
            <v>0</v>
          </cell>
          <cell r="M2290">
            <v>0</v>
          </cell>
          <cell r="N2290">
            <v>0</v>
          </cell>
          <cell r="O2290" t="str">
            <v>+++</v>
          </cell>
        </row>
        <row r="2291">
          <cell r="A2291" t="str">
            <v>100.45.00.900-5000.11</v>
          </cell>
          <cell r="B2291" t="str">
            <v>100</v>
          </cell>
          <cell r="C2291" t="str">
            <v>45</v>
          </cell>
          <cell r="D2291" t="str">
            <v>00</v>
          </cell>
          <cell r="E2291" t="str">
            <v>900</v>
          </cell>
          <cell r="F2291" t="str">
            <v>5000.11</v>
          </cell>
          <cell r="G2291" t="str">
            <v>Salaries Worker's Comp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 t="str">
            <v>+++</v>
          </cell>
        </row>
        <row r="2292">
          <cell r="A2292" t="str">
            <v>100.45.00.900-5000.99</v>
          </cell>
          <cell r="B2292" t="str">
            <v>100</v>
          </cell>
          <cell r="C2292" t="str">
            <v>45</v>
          </cell>
          <cell r="D2292" t="str">
            <v>00</v>
          </cell>
          <cell r="E2292" t="str">
            <v>900</v>
          </cell>
          <cell r="F2292" t="str">
            <v>5000.99</v>
          </cell>
          <cell r="G2292" t="str">
            <v>Salaries New Personnel Requests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 t="str">
            <v>+++</v>
          </cell>
        </row>
        <row r="2293">
          <cell r="A2293" t="str">
            <v>100.45.00.900-5100.00</v>
          </cell>
          <cell r="B2293" t="str">
            <v>100</v>
          </cell>
          <cell r="C2293" t="str">
            <v>45</v>
          </cell>
          <cell r="D2293" t="str">
            <v>00</v>
          </cell>
          <cell r="E2293" t="str">
            <v>900</v>
          </cell>
          <cell r="F2293" t="str">
            <v>5100.00</v>
          </cell>
          <cell r="G2293" t="str">
            <v>Benefits PERS Pool Liability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 t="str">
            <v>+++</v>
          </cell>
        </row>
        <row r="2294">
          <cell r="A2294" t="str">
            <v>100.45.00.900-5100.01</v>
          </cell>
          <cell r="B2294" t="str">
            <v>100</v>
          </cell>
          <cell r="C2294" t="str">
            <v>45</v>
          </cell>
          <cell r="D2294" t="str">
            <v>00</v>
          </cell>
          <cell r="E2294" t="str">
            <v>900</v>
          </cell>
          <cell r="F2294" t="str">
            <v>5100.01</v>
          </cell>
          <cell r="G2294" t="str">
            <v>Benefits Retirement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  <cell r="M2294">
            <v>0</v>
          </cell>
          <cell r="N2294">
            <v>0</v>
          </cell>
          <cell r="O2294" t="str">
            <v>+++</v>
          </cell>
        </row>
        <row r="2295">
          <cell r="A2295" t="str">
            <v>100.45.00.900-5100.02</v>
          </cell>
          <cell r="B2295" t="str">
            <v>100</v>
          </cell>
          <cell r="C2295" t="str">
            <v>45</v>
          </cell>
          <cell r="D2295" t="str">
            <v>00</v>
          </cell>
          <cell r="E2295" t="str">
            <v>900</v>
          </cell>
          <cell r="F2295" t="str">
            <v>5100.02</v>
          </cell>
          <cell r="G2295" t="str">
            <v>Benefits Health Insurance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 t="str">
            <v>+++</v>
          </cell>
        </row>
        <row r="2296">
          <cell r="A2296" t="str">
            <v>100.45.00.900-5100.03</v>
          </cell>
          <cell r="B2296" t="str">
            <v>100</v>
          </cell>
          <cell r="C2296" t="str">
            <v>45</v>
          </cell>
          <cell r="D2296" t="str">
            <v>00</v>
          </cell>
          <cell r="E2296" t="str">
            <v>900</v>
          </cell>
          <cell r="F2296" t="str">
            <v>5100.03</v>
          </cell>
          <cell r="G2296" t="str">
            <v>Benefits Dental Insurance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 t="str">
            <v>+++</v>
          </cell>
        </row>
        <row r="2297">
          <cell r="A2297" t="str">
            <v>100.45.00.900-5100.04</v>
          </cell>
          <cell r="B2297" t="str">
            <v>100</v>
          </cell>
          <cell r="C2297" t="str">
            <v>45</v>
          </cell>
          <cell r="D2297" t="str">
            <v>00</v>
          </cell>
          <cell r="E2297" t="str">
            <v>900</v>
          </cell>
          <cell r="F2297" t="str">
            <v>5100.04</v>
          </cell>
          <cell r="G2297" t="str">
            <v>Benefits Vision Insurance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 t="str">
            <v>+++</v>
          </cell>
        </row>
        <row r="2298">
          <cell r="A2298" t="str">
            <v>100.45.00.900-5100.05</v>
          </cell>
          <cell r="B2298" t="str">
            <v>100</v>
          </cell>
          <cell r="C2298" t="str">
            <v>45</v>
          </cell>
          <cell r="D2298" t="str">
            <v>00</v>
          </cell>
          <cell r="E2298" t="str">
            <v>900</v>
          </cell>
          <cell r="F2298" t="str">
            <v>5100.05</v>
          </cell>
          <cell r="G2298" t="str">
            <v>Benefits Life Insurance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 t="str">
            <v>+++</v>
          </cell>
        </row>
        <row r="2299">
          <cell r="A2299" t="str">
            <v>100.45.00.900-5100.06</v>
          </cell>
          <cell r="B2299" t="str">
            <v>100</v>
          </cell>
          <cell r="C2299" t="str">
            <v>45</v>
          </cell>
          <cell r="D2299" t="str">
            <v>00</v>
          </cell>
          <cell r="E2299" t="str">
            <v>900</v>
          </cell>
          <cell r="F2299" t="str">
            <v>5100.06</v>
          </cell>
          <cell r="G2299" t="str">
            <v>Benefits Worker's Comp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 t="str">
            <v>+++</v>
          </cell>
        </row>
        <row r="2300">
          <cell r="A2300" t="str">
            <v>100.45.00.900-5100.07</v>
          </cell>
          <cell r="B2300" t="str">
            <v>100</v>
          </cell>
          <cell r="C2300" t="str">
            <v>45</v>
          </cell>
          <cell r="D2300" t="str">
            <v>00</v>
          </cell>
          <cell r="E2300" t="str">
            <v>900</v>
          </cell>
          <cell r="F2300" t="str">
            <v>5100.07</v>
          </cell>
          <cell r="G2300" t="str">
            <v>Benefits Long Term Disability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  <cell r="O2300" t="str">
            <v>+++</v>
          </cell>
        </row>
        <row r="2301">
          <cell r="A2301" t="str">
            <v>100.45.00.900-5100.08</v>
          </cell>
          <cell r="B2301" t="str">
            <v>100</v>
          </cell>
          <cell r="C2301" t="str">
            <v>45</v>
          </cell>
          <cell r="D2301" t="str">
            <v>00</v>
          </cell>
          <cell r="E2301" t="str">
            <v>900</v>
          </cell>
          <cell r="F2301" t="str">
            <v>5100.08</v>
          </cell>
          <cell r="G2301" t="str">
            <v>Benefits Deferred Compensation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 t="str">
            <v>+++</v>
          </cell>
        </row>
        <row r="2302">
          <cell r="A2302" t="str">
            <v>100.45.00.900-5100.09</v>
          </cell>
          <cell r="B2302" t="str">
            <v>100</v>
          </cell>
          <cell r="C2302" t="str">
            <v>45</v>
          </cell>
          <cell r="D2302" t="str">
            <v>00</v>
          </cell>
          <cell r="E2302" t="str">
            <v>900</v>
          </cell>
          <cell r="F2302" t="str">
            <v>5100.09</v>
          </cell>
          <cell r="G2302" t="str">
            <v>Benefits Unemployment Insurance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 t="str">
            <v>+++</v>
          </cell>
        </row>
        <row r="2303">
          <cell r="A2303" t="str">
            <v>100.45.00.900-5100.11</v>
          </cell>
          <cell r="B2303" t="str">
            <v>100</v>
          </cell>
          <cell r="C2303" t="str">
            <v>45</v>
          </cell>
          <cell r="D2303" t="str">
            <v>00</v>
          </cell>
          <cell r="E2303" t="str">
            <v>900</v>
          </cell>
          <cell r="F2303" t="str">
            <v>5100.11</v>
          </cell>
          <cell r="G2303" t="str">
            <v>Benefits Medicare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 t="str">
            <v>+++</v>
          </cell>
        </row>
        <row r="2304">
          <cell r="A2304" t="str">
            <v>100.45.00.900-5100.15</v>
          </cell>
          <cell r="B2304" t="str">
            <v>100</v>
          </cell>
          <cell r="C2304" t="str">
            <v>45</v>
          </cell>
          <cell r="D2304" t="str">
            <v>00</v>
          </cell>
          <cell r="E2304" t="str">
            <v>900</v>
          </cell>
          <cell r="F2304" t="str">
            <v>5100.15</v>
          </cell>
          <cell r="G2304" t="str">
            <v>Benefits Cell Phone Allowance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 t="str">
            <v>+++</v>
          </cell>
        </row>
        <row r="2305">
          <cell r="A2305" t="str">
            <v>100.45.00.900-5100.17</v>
          </cell>
          <cell r="B2305" t="str">
            <v>100</v>
          </cell>
          <cell r="C2305" t="str">
            <v>45</v>
          </cell>
          <cell r="D2305" t="str">
            <v>00</v>
          </cell>
          <cell r="E2305" t="str">
            <v>900</v>
          </cell>
          <cell r="F2305" t="str">
            <v>5100.17</v>
          </cell>
          <cell r="G2305" t="str">
            <v>Benefits Other Post Employment Benefits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 t="str">
            <v>+++</v>
          </cell>
        </row>
        <row r="2306">
          <cell r="A2306" t="str">
            <v>100.45.00.900-6000.01</v>
          </cell>
          <cell r="B2306" t="str">
            <v>100</v>
          </cell>
          <cell r="C2306" t="str">
            <v>45</v>
          </cell>
          <cell r="D2306" t="str">
            <v>00</v>
          </cell>
          <cell r="E2306" t="str">
            <v>900</v>
          </cell>
          <cell r="F2306" t="str">
            <v>6000.01</v>
          </cell>
          <cell r="G2306" t="str">
            <v>Professional Services General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 t="str">
            <v>+++</v>
          </cell>
        </row>
        <row r="2307">
          <cell r="A2307" t="str">
            <v>100.45.00.900-6000.10</v>
          </cell>
          <cell r="B2307" t="str">
            <v>100</v>
          </cell>
          <cell r="C2307" t="str">
            <v>45</v>
          </cell>
          <cell r="D2307" t="str">
            <v>00</v>
          </cell>
          <cell r="E2307" t="str">
            <v>900</v>
          </cell>
          <cell r="F2307" t="str">
            <v>6000.10</v>
          </cell>
          <cell r="G2307" t="str">
            <v>Professional Services Consultant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 t="str">
            <v>+++</v>
          </cell>
        </row>
        <row r="2308">
          <cell r="A2308" t="str">
            <v>100.45.00.900-6000.12</v>
          </cell>
          <cell r="B2308" t="str">
            <v>100</v>
          </cell>
          <cell r="C2308" t="str">
            <v>45</v>
          </cell>
          <cell r="D2308" t="str">
            <v>00</v>
          </cell>
          <cell r="E2308" t="str">
            <v>900</v>
          </cell>
          <cell r="F2308" t="str">
            <v>6000.12</v>
          </cell>
          <cell r="G2308" t="str">
            <v>Professional Services Contract Services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  <cell r="M2308">
            <v>0</v>
          </cell>
          <cell r="N2308">
            <v>0</v>
          </cell>
          <cell r="O2308" t="str">
            <v>+++</v>
          </cell>
        </row>
        <row r="2309">
          <cell r="A2309" t="str">
            <v>100.45.00.900-6000.13</v>
          </cell>
          <cell r="B2309" t="str">
            <v>100</v>
          </cell>
          <cell r="C2309" t="str">
            <v>45</v>
          </cell>
          <cell r="D2309" t="str">
            <v>00</v>
          </cell>
          <cell r="E2309" t="str">
            <v>900</v>
          </cell>
          <cell r="F2309" t="str">
            <v>6000.13</v>
          </cell>
          <cell r="G2309" t="str">
            <v>Professional Services Compliance Monitoring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 t="str">
            <v>+++</v>
          </cell>
        </row>
        <row r="2310">
          <cell r="A2310" t="str">
            <v>100.45.00.900-6000.14</v>
          </cell>
          <cell r="B2310" t="str">
            <v>100</v>
          </cell>
          <cell r="C2310" t="str">
            <v>45</v>
          </cell>
          <cell r="D2310" t="str">
            <v>00</v>
          </cell>
          <cell r="E2310" t="str">
            <v>900</v>
          </cell>
          <cell r="F2310" t="str">
            <v>6000.14</v>
          </cell>
          <cell r="G2310" t="str">
            <v>Professional Services IW Pre Analysis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 t="str">
            <v>+++</v>
          </cell>
        </row>
        <row r="2311">
          <cell r="A2311" t="str">
            <v>100.45.00.900-6000.18</v>
          </cell>
          <cell r="B2311" t="str">
            <v>100</v>
          </cell>
          <cell r="C2311" t="str">
            <v>45</v>
          </cell>
          <cell r="D2311" t="str">
            <v>00</v>
          </cell>
          <cell r="E2311" t="str">
            <v>900</v>
          </cell>
          <cell r="F2311" t="str">
            <v>6000.18</v>
          </cell>
          <cell r="G2311" t="str">
            <v>Professional Services Legal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 t="str">
            <v>+++</v>
          </cell>
        </row>
        <row r="2312">
          <cell r="A2312" t="str">
            <v>100.45.00.900-6100.01</v>
          </cell>
          <cell r="B2312" t="str">
            <v>100</v>
          </cell>
          <cell r="C2312" t="str">
            <v>45</v>
          </cell>
          <cell r="D2312" t="str">
            <v>00</v>
          </cell>
          <cell r="E2312" t="str">
            <v>900</v>
          </cell>
          <cell r="F2312" t="str">
            <v>6100.01</v>
          </cell>
          <cell r="G2312" t="str">
            <v>Utilities Electric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 t="str">
            <v>+++</v>
          </cell>
        </row>
        <row r="2313">
          <cell r="A2313" t="str">
            <v>100.45.00.900-6100.02</v>
          </cell>
          <cell r="B2313" t="str">
            <v>100</v>
          </cell>
          <cell r="C2313" t="str">
            <v>45</v>
          </cell>
          <cell r="D2313" t="str">
            <v>00</v>
          </cell>
          <cell r="E2313" t="str">
            <v>900</v>
          </cell>
          <cell r="F2313" t="str">
            <v>6100.02</v>
          </cell>
          <cell r="G2313" t="str">
            <v>Utilities Telephone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 t="str">
            <v>+++</v>
          </cell>
        </row>
        <row r="2314">
          <cell r="A2314" t="str">
            <v>100.45.00.900-6100.03</v>
          </cell>
          <cell r="B2314" t="str">
            <v>100</v>
          </cell>
          <cell r="C2314" t="str">
            <v>45</v>
          </cell>
          <cell r="D2314" t="str">
            <v>00</v>
          </cell>
          <cell r="E2314" t="str">
            <v>900</v>
          </cell>
          <cell r="F2314" t="str">
            <v>6100.03</v>
          </cell>
          <cell r="G2314" t="str">
            <v>Utilities Data Transmission / ISP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 t="str">
            <v>+++</v>
          </cell>
        </row>
        <row r="2315">
          <cell r="A2315" t="str">
            <v>100.45.00.900-6200.01</v>
          </cell>
          <cell r="B2315" t="str">
            <v>100</v>
          </cell>
          <cell r="C2315" t="str">
            <v>45</v>
          </cell>
          <cell r="D2315" t="str">
            <v>00</v>
          </cell>
          <cell r="E2315" t="str">
            <v>900</v>
          </cell>
          <cell r="F2315" t="str">
            <v>6200.01</v>
          </cell>
          <cell r="G2315" t="str">
            <v>Supplies Office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 t="str">
            <v>+++</v>
          </cell>
        </row>
        <row r="2316">
          <cell r="A2316" t="str">
            <v>100.45.00.900-6200.02</v>
          </cell>
          <cell r="B2316" t="str">
            <v>100</v>
          </cell>
          <cell r="C2316" t="str">
            <v>45</v>
          </cell>
          <cell r="D2316" t="str">
            <v>00</v>
          </cell>
          <cell r="E2316" t="str">
            <v>900</v>
          </cell>
          <cell r="F2316" t="str">
            <v>6200.02</v>
          </cell>
          <cell r="G2316" t="str">
            <v>Supplies Special Department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 t="str">
            <v>+++</v>
          </cell>
        </row>
        <row r="2317">
          <cell r="A2317" t="str">
            <v>100.45.00.900-6200.03</v>
          </cell>
          <cell r="B2317" t="str">
            <v>100</v>
          </cell>
          <cell r="C2317" t="str">
            <v>45</v>
          </cell>
          <cell r="D2317" t="str">
            <v>00</v>
          </cell>
          <cell r="E2317" t="str">
            <v>900</v>
          </cell>
          <cell r="F2317" t="str">
            <v>6200.03</v>
          </cell>
          <cell r="G2317" t="str">
            <v>Supplies Copier Maintenance &amp; Supplies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 t="str">
            <v>+++</v>
          </cell>
        </row>
        <row r="2318">
          <cell r="A2318" t="str">
            <v>100.45.00.900-6200.04</v>
          </cell>
          <cell r="B2318" t="str">
            <v>100</v>
          </cell>
          <cell r="C2318" t="str">
            <v>45</v>
          </cell>
          <cell r="D2318" t="str">
            <v>00</v>
          </cell>
          <cell r="E2318" t="str">
            <v>900</v>
          </cell>
          <cell r="F2318" t="str">
            <v>6200.04</v>
          </cell>
          <cell r="G2318" t="str">
            <v>Supplies Postage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 t="str">
            <v>+++</v>
          </cell>
        </row>
        <row r="2319">
          <cell r="A2319" t="str">
            <v>100.45.00.900-6200.05</v>
          </cell>
          <cell r="B2319" t="str">
            <v>100</v>
          </cell>
          <cell r="C2319" t="str">
            <v>45</v>
          </cell>
          <cell r="D2319" t="str">
            <v>00</v>
          </cell>
          <cell r="E2319" t="str">
            <v>900</v>
          </cell>
          <cell r="F2319" t="str">
            <v>6200.05</v>
          </cell>
          <cell r="G2319" t="str">
            <v>Supplies Gasoline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  <cell r="M2319">
            <v>0</v>
          </cell>
          <cell r="N2319">
            <v>0</v>
          </cell>
          <cell r="O2319" t="str">
            <v>+++</v>
          </cell>
        </row>
        <row r="2320">
          <cell r="A2320" t="str">
            <v>100.45.00.900-6200.09</v>
          </cell>
          <cell r="B2320" t="str">
            <v>100</v>
          </cell>
          <cell r="C2320" t="str">
            <v>45</v>
          </cell>
          <cell r="D2320" t="str">
            <v>00</v>
          </cell>
          <cell r="E2320" t="str">
            <v>900</v>
          </cell>
          <cell r="F2320" t="str">
            <v>6200.09</v>
          </cell>
          <cell r="G2320" t="str">
            <v>Supplies Data Processing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 t="str">
            <v>+++</v>
          </cell>
        </row>
        <row r="2321">
          <cell r="A2321" t="str">
            <v>100.45.00.900-6300.01</v>
          </cell>
          <cell r="B2321" t="str">
            <v>100</v>
          </cell>
          <cell r="C2321" t="str">
            <v>45</v>
          </cell>
          <cell r="D2321" t="str">
            <v>00</v>
          </cell>
          <cell r="E2321" t="str">
            <v>900</v>
          </cell>
          <cell r="F2321" t="str">
            <v>6300.01</v>
          </cell>
          <cell r="G2321" t="str">
            <v>Dues &amp; Subscriptions Memberships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  <cell r="L2321">
            <v>0</v>
          </cell>
          <cell r="M2321">
            <v>0</v>
          </cell>
          <cell r="N2321">
            <v>0</v>
          </cell>
          <cell r="O2321" t="str">
            <v>+++</v>
          </cell>
        </row>
        <row r="2322">
          <cell r="A2322" t="str">
            <v>100.45.00.900-6300.02</v>
          </cell>
          <cell r="B2322" t="str">
            <v>100</v>
          </cell>
          <cell r="C2322" t="str">
            <v>45</v>
          </cell>
          <cell r="D2322" t="str">
            <v>00</v>
          </cell>
          <cell r="E2322" t="str">
            <v>900</v>
          </cell>
          <cell r="F2322" t="str">
            <v>6300.02</v>
          </cell>
          <cell r="G2322" t="str">
            <v>Dues &amp; Subscriptions Publications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  <cell r="L2322">
            <v>0</v>
          </cell>
          <cell r="M2322">
            <v>0</v>
          </cell>
          <cell r="N2322">
            <v>0</v>
          </cell>
          <cell r="O2322" t="str">
            <v>+++</v>
          </cell>
        </row>
        <row r="2323">
          <cell r="A2323" t="str">
            <v>100.45.00.900-6300.03</v>
          </cell>
          <cell r="B2323" t="str">
            <v>100</v>
          </cell>
          <cell r="C2323" t="str">
            <v>45</v>
          </cell>
          <cell r="D2323" t="str">
            <v>00</v>
          </cell>
          <cell r="E2323" t="str">
            <v>900</v>
          </cell>
          <cell r="F2323" t="str">
            <v>6300.03</v>
          </cell>
          <cell r="G2323" t="str">
            <v>Dues &amp; Subscriptions Certifications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  <cell r="M2323">
            <v>0</v>
          </cell>
          <cell r="N2323">
            <v>0</v>
          </cell>
          <cell r="O2323" t="str">
            <v>+++</v>
          </cell>
        </row>
        <row r="2324">
          <cell r="A2324" t="str">
            <v>100.45.00.900-6350.01</v>
          </cell>
          <cell r="B2324" t="str">
            <v>100</v>
          </cell>
          <cell r="C2324" t="str">
            <v>45</v>
          </cell>
          <cell r="D2324" t="str">
            <v>00</v>
          </cell>
          <cell r="E2324" t="str">
            <v>900</v>
          </cell>
          <cell r="F2324" t="str">
            <v>6350.01</v>
          </cell>
          <cell r="G2324" t="str">
            <v>Maintenance Agreements &amp; Licenses License/Software Maintenance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  <cell r="M2324">
            <v>0</v>
          </cell>
          <cell r="N2324">
            <v>0</v>
          </cell>
          <cell r="O2324" t="str">
            <v>+++</v>
          </cell>
        </row>
        <row r="2325">
          <cell r="A2325" t="str">
            <v>100.45.00.900-6350.02</v>
          </cell>
          <cell r="B2325" t="str">
            <v>100</v>
          </cell>
          <cell r="C2325" t="str">
            <v>45</v>
          </cell>
          <cell r="D2325" t="str">
            <v>00</v>
          </cell>
          <cell r="E2325" t="str">
            <v>900</v>
          </cell>
          <cell r="F2325" t="str">
            <v>6350.02</v>
          </cell>
          <cell r="G2325" t="str">
            <v>Maintenance Agreements &amp; Licenses Hardware Maintenance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  <cell r="M2325">
            <v>0</v>
          </cell>
          <cell r="N2325">
            <v>0</v>
          </cell>
          <cell r="O2325" t="str">
            <v>+++</v>
          </cell>
        </row>
        <row r="2326">
          <cell r="A2326" t="str">
            <v>100.45.00.900-6350.03</v>
          </cell>
          <cell r="B2326" t="str">
            <v>100</v>
          </cell>
          <cell r="C2326" t="str">
            <v>45</v>
          </cell>
          <cell r="D2326" t="str">
            <v>00</v>
          </cell>
          <cell r="E2326" t="str">
            <v>900</v>
          </cell>
          <cell r="F2326" t="str">
            <v>6350.03</v>
          </cell>
          <cell r="G2326" t="str">
            <v>Maintenance Agreements &amp; Licenses Maintenance Agreements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 t="str">
            <v>+++</v>
          </cell>
        </row>
        <row r="2327">
          <cell r="A2327" t="str">
            <v>100.45.00.900-6350.04</v>
          </cell>
          <cell r="B2327" t="str">
            <v>100</v>
          </cell>
          <cell r="C2327" t="str">
            <v>45</v>
          </cell>
          <cell r="D2327" t="str">
            <v>00</v>
          </cell>
          <cell r="E2327" t="str">
            <v>900</v>
          </cell>
          <cell r="F2327" t="str">
            <v>6350.04</v>
          </cell>
          <cell r="G2327" t="str">
            <v>Maintenance Agreements &amp; Licenses SCADA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 t="str">
            <v>+++</v>
          </cell>
        </row>
        <row r="2328">
          <cell r="A2328" t="str">
            <v>100.45.00.900-6350.05</v>
          </cell>
          <cell r="B2328" t="str">
            <v>100</v>
          </cell>
          <cell r="C2328" t="str">
            <v>45</v>
          </cell>
          <cell r="D2328" t="str">
            <v>00</v>
          </cell>
          <cell r="E2328" t="str">
            <v>900</v>
          </cell>
          <cell r="F2328" t="str">
            <v>6350.05</v>
          </cell>
          <cell r="G2328" t="str">
            <v>Maintenance Agreements &amp; Licenses Traffic Control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 t="str">
            <v>+++</v>
          </cell>
        </row>
        <row r="2329">
          <cell r="A2329" t="str">
            <v>100.45.00.900-6350.06</v>
          </cell>
          <cell r="B2329" t="str">
            <v>100</v>
          </cell>
          <cell r="C2329" t="str">
            <v>45</v>
          </cell>
          <cell r="D2329" t="str">
            <v>00</v>
          </cell>
          <cell r="E2329" t="str">
            <v>900</v>
          </cell>
          <cell r="F2329" t="str">
            <v>6350.06</v>
          </cell>
          <cell r="G2329" t="str">
            <v>Maintenance Agreements &amp; Licenses Streetlights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 t="str">
            <v>+++</v>
          </cell>
        </row>
        <row r="2330">
          <cell r="A2330" t="str">
            <v>100.45.00.900-6400.01</v>
          </cell>
          <cell r="B2330" t="str">
            <v>100</v>
          </cell>
          <cell r="C2330" t="str">
            <v>45</v>
          </cell>
          <cell r="D2330" t="str">
            <v>00</v>
          </cell>
          <cell r="E2330" t="str">
            <v>900</v>
          </cell>
          <cell r="F2330" t="str">
            <v>6400.01</v>
          </cell>
          <cell r="G2330" t="str">
            <v>Repairs &amp; Maintenance Building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 t="str">
            <v>+++</v>
          </cell>
        </row>
        <row r="2331">
          <cell r="A2331" t="str">
            <v>100.45.00.900-6400.02</v>
          </cell>
          <cell r="B2331" t="str">
            <v>100</v>
          </cell>
          <cell r="C2331" t="str">
            <v>45</v>
          </cell>
          <cell r="D2331" t="str">
            <v>00</v>
          </cell>
          <cell r="E2331" t="str">
            <v>900</v>
          </cell>
          <cell r="F2331" t="str">
            <v>6400.02</v>
          </cell>
          <cell r="G2331" t="str">
            <v>Repairs &amp; Maintenance Minor Equipment/Other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 t="str">
            <v>+++</v>
          </cell>
        </row>
        <row r="2332">
          <cell r="A2332" t="str">
            <v>100.45.00.900-6400.03</v>
          </cell>
          <cell r="B2332" t="str">
            <v>100</v>
          </cell>
          <cell r="C2332" t="str">
            <v>45</v>
          </cell>
          <cell r="D2332" t="str">
            <v>00</v>
          </cell>
          <cell r="E2332" t="str">
            <v>900</v>
          </cell>
          <cell r="F2332" t="str">
            <v>6400.03</v>
          </cell>
          <cell r="G2332" t="str">
            <v>Repairs &amp; Maintenance Major Repair &amp; Contingency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 t="str">
            <v>+++</v>
          </cell>
        </row>
        <row r="2333">
          <cell r="A2333" t="str">
            <v>100.45.00.900-6400.04</v>
          </cell>
          <cell r="B2333" t="str">
            <v>100</v>
          </cell>
          <cell r="C2333" t="str">
            <v>45</v>
          </cell>
          <cell r="D2333" t="str">
            <v>00</v>
          </cell>
          <cell r="E2333" t="str">
            <v>900</v>
          </cell>
          <cell r="F2333" t="str">
            <v>6400.04</v>
          </cell>
          <cell r="G2333" t="str">
            <v>Repairs &amp; Maintenance Equipment Rental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 t="str">
            <v>+++</v>
          </cell>
        </row>
        <row r="2334">
          <cell r="A2334" t="str">
            <v>100.45.00.900-6400.05</v>
          </cell>
          <cell r="B2334" t="str">
            <v>100</v>
          </cell>
          <cell r="C2334" t="str">
            <v>45</v>
          </cell>
          <cell r="D2334" t="str">
            <v>00</v>
          </cell>
          <cell r="E2334" t="str">
            <v>900</v>
          </cell>
          <cell r="F2334" t="str">
            <v>6400.05</v>
          </cell>
          <cell r="G2334" t="str">
            <v>Repairs &amp; Maintenance Vehicle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 t="str">
            <v>+++</v>
          </cell>
        </row>
        <row r="2335">
          <cell r="A2335" t="str">
            <v>100.45.00.900-6600.01</v>
          </cell>
          <cell r="B2335" t="str">
            <v>100</v>
          </cell>
          <cell r="C2335" t="str">
            <v>45</v>
          </cell>
          <cell r="D2335" t="str">
            <v>00</v>
          </cell>
          <cell r="E2335" t="str">
            <v>900</v>
          </cell>
          <cell r="F2335" t="str">
            <v>6600.01</v>
          </cell>
          <cell r="G2335" t="str">
            <v>Administrative Expenses Meetings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  <cell r="L2335">
            <v>0</v>
          </cell>
          <cell r="M2335">
            <v>0</v>
          </cell>
          <cell r="N2335">
            <v>0</v>
          </cell>
          <cell r="O2335" t="str">
            <v>+++</v>
          </cell>
        </row>
        <row r="2336">
          <cell r="A2336" t="str">
            <v>100.45.00.900-6600.03</v>
          </cell>
          <cell r="B2336" t="str">
            <v>100</v>
          </cell>
          <cell r="C2336" t="str">
            <v>45</v>
          </cell>
          <cell r="D2336" t="str">
            <v>00</v>
          </cell>
          <cell r="E2336" t="str">
            <v>900</v>
          </cell>
          <cell r="F2336" t="str">
            <v>6600.03</v>
          </cell>
          <cell r="G2336" t="str">
            <v>Administrative Expenses Mileage Reimbursement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 t="str">
            <v>+++</v>
          </cell>
        </row>
        <row r="2337">
          <cell r="A2337" t="str">
            <v>100.45.00.900-6600.04</v>
          </cell>
          <cell r="B2337" t="str">
            <v>100</v>
          </cell>
          <cell r="C2337" t="str">
            <v>45</v>
          </cell>
          <cell r="D2337" t="str">
            <v>00</v>
          </cell>
          <cell r="E2337" t="str">
            <v>900</v>
          </cell>
          <cell r="F2337" t="str">
            <v>6600.04</v>
          </cell>
          <cell r="G2337" t="str">
            <v>Administrative Expenses Training/Conferences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 t="str">
            <v>+++</v>
          </cell>
        </row>
        <row r="2338">
          <cell r="A2338" t="str">
            <v>100.45.00.900-6600.05</v>
          </cell>
          <cell r="B2338" t="str">
            <v>100</v>
          </cell>
          <cell r="C2338" t="str">
            <v>45</v>
          </cell>
          <cell r="D2338" t="str">
            <v>00</v>
          </cell>
          <cell r="E2338" t="str">
            <v>900</v>
          </cell>
          <cell r="F2338" t="str">
            <v>6600.05</v>
          </cell>
          <cell r="G2338" t="str">
            <v>Administrative Expenses Public/Legal Advertisement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 t="str">
            <v>+++</v>
          </cell>
        </row>
        <row r="2339">
          <cell r="A2339" t="str">
            <v>100.45.00.900-6600.06</v>
          </cell>
          <cell r="B2339" t="str">
            <v>100</v>
          </cell>
          <cell r="C2339" t="str">
            <v>45</v>
          </cell>
          <cell r="D2339" t="str">
            <v>00</v>
          </cell>
          <cell r="E2339" t="str">
            <v>900</v>
          </cell>
          <cell r="F2339" t="str">
            <v>6600.06</v>
          </cell>
          <cell r="G2339" t="str">
            <v>Administrative Expenses Property/Building Rental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  <cell r="L2339">
            <v>0</v>
          </cell>
          <cell r="M2339">
            <v>0</v>
          </cell>
          <cell r="N2339">
            <v>0</v>
          </cell>
          <cell r="O2339" t="str">
            <v>+++</v>
          </cell>
        </row>
        <row r="2340">
          <cell r="A2340" t="str">
            <v>100.45.00.900-6600.07</v>
          </cell>
          <cell r="B2340" t="str">
            <v>100</v>
          </cell>
          <cell r="C2340" t="str">
            <v>45</v>
          </cell>
          <cell r="D2340" t="str">
            <v>00</v>
          </cell>
          <cell r="E2340" t="str">
            <v>900</v>
          </cell>
          <cell r="F2340" t="str">
            <v>6600.07</v>
          </cell>
          <cell r="G2340" t="str">
            <v>Administrative Expenses Employee Recruitment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  <cell r="L2340">
            <v>0</v>
          </cell>
          <cell r="M2340">
            <v>0</v>
          </cell>
          <cell r="N2340">
            <v>0</v>
          </cell>
          <cell r="O2340" t="str">
            <v>+++</v>
          </cell>
        </row>
        <row r="2341">
          <cell r="A2341" t="str">
            <v>100.45.00.900-6600.08</v>
          </cell>
          <cell r="B2341" t="str">
            <v>100</v>
          </cell>
          <cell r="C2341" t="str">
            <v>45</v>
          </cell>
          <cell r="D2341" t="str">
            <v>00</v>
          </cell>
          <cell r="E2341" t="str">
            <v>900</v>
          </cell>
          <cell r="F2341" t="str">
            <v>6600.08</v>
          </cell>
          <cell r="G2341" t="str">
            <v>Administrative Expenses Employee Recognition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  <cell r="L2341">
            <v>0</v>
          </cell>
          <cell r="M2341">
            <v>0</v>
          </cell>
          <cell r="N2341">
            <v>0</v>
          </cell>
          <cell r="O2341" t="str">
            <v>+++</v>
          </cell>
        </row>
        <row r="2342">
          <cell r="A2342" t="str">
            <v>100.45.00.900-6600.14</v>
          </cell>
          <cell r="B2342" t="str">
            <v>100</v>
          </cell>
          <cell r="C2342" t="str">
            <v>45</v>
          </cell>
          <cell r="D2342" t="str">
            <v>00</v>
          </cell>
          <cell r="E2342" t="str">
            <v>900</v>
          </cell>
          <cell r="F2342" t="str">
            <v>6600.14</v>
          </cell>
          <cell r="G2342" t="str">
            <v>Administrative Expenses Filing/Recording Fee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  <cell r="L2342">
            <v>0</v>
          </cell>
          <cell r="M2342">
            <v>0</v>
          </cell>
          <cell r="N2342">
            <v>0</v>
          </cell>
          <cell r="O2342" t="str">
            <v>+++</v>
          </cell>
        </row>
        <row r="2343">
          <cell r="A2343" t="str">
            <v>100.45.00.900-6600.24</v>
          </cell>
          <cell r="B2343" t="str">
            <v>100</v>
          </cell>
          <cell r="C2343" t="str">
            <v>45</v>
          </cell>
          <cell r="D2343" t="str">
            <v>00</v>
          </cell>
          <cell r="E2343" t="str">
            <v>900</v>
          </cell>
          <cell r="F2343" t="str">
            <v>6600.24</v>
          </cell>
          <cell r="G2343" t="str">
            <v>Administrative Expenses Marketing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 t="str">
            <v>+++</v>
          </cell>
        </row>
        <row r="2344">
          <cell r="A2344" t="str">
            <v>100.45.00.900-6600.25</v>
          </cell>
          <cell r="B2344" t="str">
            <v>100</v>
          </cell>
          <cell r="C2344" t="str">
            <v>45</v>
          </cell>
          <cell r="D2344" t="str">
            <v>00</v>
          </cell>
          <cell r="E2344" t="str">
            <v>900</v>
          </cell>
          <cell r="F2344" t="str">
            <v>6600.25</v>
          </cell>
          <cell r="G2344" t="str">
            <v>Administrative Expenses Support Services-Indirect Labor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  <cell r="L2344">
            <v>0</v>
          </cell>
          <cell r="M2344">
            <v>0</v>
          </cell>
          <cell r="N2344">
            <v>0</v>
          </cell>
          <cell r="O2344" t="str">
            <v>+++</v>
          </cell>
        </row>
        <row r="2345">
          <cell r="A2345" t="str">
            <v>100.45.00.900-6600.26</v>
          </cell>
          <cell r="B2345" t="str">
            <v>100</v>
          </cell>
          <cell r="C2345" t="str">
            <v>45</v>
          </cell>
          <cell r="D2345" t="str">
            <v>00</v>
          </cell>
          <cell r="E2345" t="str">
            <v>900</v>
          </cell>
          <cell r="F2345" t="str">
            <v>6600.26</v>
          </cell>
          <cell r="G2345" t="str">
            <v>Administrative Expenses Support Services-IT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  <cell r="M2345">
            <v>0</v>
          </cell>
          <cell r="N2345">
            <v>0</v>
          </cell>
          <cell r="O2345" t="str">
            <v>+++</v>
          </cell>
        </row>
        <row r="2346">
          <cell r="A2346" t="str">
            <v>100.45.00.900-6600.27</v>
          </cell>
          <cell r="B2346" t="str">
            <v>100</v>
          </cell>
          <cell r="C2346" t="str">
            <v>45</v>
          </cell>
          <cell r="D2346" t="str">
            <v>00</v>
          </cell>
          <cell r="E2346" t="str">
            <v>900</v>
          </cell>
          <cell r="F2346" t="str">
            <v>6600.27</v>
          </cell>
          <cell r="G2346" t="str">
            <v>Administrative Expenses Support Services-Direct Labor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  <cell r="M2346">
            <v>0</v>
          </cell>
          <cell r="N2346">
            <v>0</v>
          </cell>
          <cell r="O2346" t="str">
            <v>+++</v>
          </cell>
        </row>
        <row r="2347">
          <cell r="A2347" t="str">
            <v>100.45.00.900-6600.29</v>
          </cell>
          <cell r="B2347" t="str">
            <v>100</v>
          </cell>
          <cell r="C2347" t="str">
            <v>45</v>
          </cell>
          <cell r="D2347" t="str">
            <v>00</v>
          </cell>
          <cell r="E2347" t="str">
            <v>900</v>
          </cell>
          <cell r="F2347" t="str">
            <v>6600.29</v>
          </cell>
          <cell r="G2347" t="str">
            <v>Administrative Expenses Administration &amp; Planning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  <cell r="M2347">
            <v>0</v>
          </cell>
          <cell r="N2347">
            <v>0</v>
          </cell>
          <cell r="O2347" t="str">
            <v>+++</v>
          </cell>
        </row>
        <row r="2348">
          <cell r="A2348" t="str">
            <v>100.45.00.900-6600.30</v>
          </cell>
          <cell r="B2348" t="str">
            <v>100</v>
          </cell>
          <cell r="C2348" t="str">
            <v>45</v>
          </cell>
          <cell r="D2348" t="str">
            <v>00</v>
          </cell>
          <cell r="E2348" t="str">
            <v>900</v>
          </cell>
          <cell r="F2348" t="str">
            <v>6600.30</v>
          </cell>
          <cell r="G2348" t="str">
            <v>Administrative Expenses Other Expenses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  <cell r="M2348">
            <v>0</v>
          </cell>
          <cell r="N2348">
            <v>0</v>
          </cell>
          <cell r="O2348" t="str">
            <v>+++</v>
          </cell>
        </row>
        <row r="2349">
          <cell r="A2349" t="str">
            <v>100.45.00.900-7000.03</v>
          </cell>
          <cell r="B2349" t="str">
            <v>100</v>
          </cell>
          <cell r="C2349" t="str">
            <v>45</v>
          </cell>
          <cell r="D2349" t="str">
            <v>00</v>
          </cell>
          <cell r="E2349" t="str">
            <v>900</v>
          </cell>
          <cell r="F2349" t="str">
            <v>7000.03</v>
          </cell>
          <cell r="G2349" t="str">
            <v>Capital Outlay Operations Equip-Minor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  <cell r="M2349">
            <v>0</v>
          </cell>
          <cell r="N2349">
            <v>0</v>
          </cell>
          <cell r="O2349" t="str">
            <v>+++</v>
          </cell>
        </row>
        <row r="2350">
          <cell r="A2350" t="str">
            <v>100.45.00.900-7000.04</v>
          </cell>
          <cell r="B2350" t="str">
            <v>100</v>
          </cell>
          <cell r="C2350" t="str">
            <v>45</v>
          </cell>
          <cell r="D2350" t="str">
            <v>00</v>
          </cell>
          <cell r="E2350" t="str">
            <v>900</v>
          </cell>
          <cell r="F2350" t="str">
            <v>7000.04</v>
          </cell>
          <cell r="G2350" t="str">
            <v>Capital Outlay Operations Equipment-Major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  <cell r="M2350">
            <v>0</v>
          </cell>
          <cell r="N2350">
            <v>0</v>
          </cell>
          <cell r="O2350" t="str">
            <v>+++</v>
          </cell>
        </row>
        <row r="2351">
          <cell r="A2351" t="str">
            <v>100.45.00.900-7000.07</v>
          </cell>
          <cell r="B2351" t="str">
            <v>100</v>
          </cell>
          <cell r="C2351" t="str">
            <v>45</v>
          </cell>
          <cell r="D2351" t="str">
            <v>00</v>
          </cell>
          <cell r="E2351" t="str">
            <v>900</v>
          </cell>
          <cell r="F2351" t="str">
            <v>7000.07</v>
          </cell>
          <cell r="G2351" t="str">
            <v>Capital Outlay Computer Hardware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  <cell r="M2351">
            <v>0</v>
          </cell>
          <cell r="N2351">
            <v>0</v>
          </cell>
          <cell r="O2351" t="str">
            <v>+++</v>
          </cell>
        </row>
        <row r="2352">
          <cell r="A2352" t="str">
            <v>100.45.00.900-7000.08</v>
          </cell>
          <cell r="B2352" t="str">
            <v>100</v>
          </cell>
          <cell r="C2352" t="str">
            <v>45</v>
          </cell>
          <cell r="D2352" t="str">
            <v>00</v>
          </cell>
          <cell r="E2352" t="str">
            <v>900</v>
          </cell>
          <cell r="F2352" t="str">
            <v>7000.08</v>
          </cell>
          <cell r="G2352" t="str">
            <v>Capital Outlay Computer Software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 t="str">
            <v>+++</v>
          </cell>
        </row>
        <row r="2353">
          <cell r="A2353" t="str">
            <v>100.45.00.900-7000.12</v>
          </cell>
          <cell r="B2353" t="str">
            <v>100</v>
          </cell>
          <cell r="C2353" t="str">
            <v>45</v>
          </cell>
          <cell r="D2353" t="str">
            <v>00</v>
          </cell>
          <cell r="E2353" t="str">
            <v>900</v>
          </cell>
          <cell r="F2353" t="str">
            <v>7000.12</v>
          </cell>
          <cell r="G2353" t="str">
            <v>Capital Outlay Furniture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 t="str">
            <v>+++</v>
          </cell>
        </row>
        <row r="2354">
          <cell r="A2354" t="str">
            <v>100.45.00.900-7000.99</v>
          </cell>
          <cell r="B2354" t="str">
            <v>100</v>
          </cell>
          <cell r="C2354" t="str">
            <v>45</v>
          </cell>
          <cell r="D2354" t="str">
            <v>00</v>
          </cell>
          <cell r="E2354" t="str">
            <v>900</v>
          </cell>
          <cell r="F2354" t="str">
            <v>7000.99</v>
          </cell>
          <cell r="G2354" t="str">
            <v>Capital Outlay General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 t="str">
            <v>+++</v>
          </cell>
        </row>
        <row r="2355">
          <cell r="A2355" t="str">
            <v>100.45.40.000-5000.01</v>
          </cell>
          <cell r="B2355" t="str">
            <v>100</v>
          </cell>
          <cell r="C2355" t="str">
            <v>45</v>
          </cell>
          <cell r="D2355" t="str">
            <v>40</v>
          </cell>
          <cell r="E2355" t="str">
            <v>000</v>
          </cell>
          <cell r="F2355" t="str">
            <v>5000.01</v>
          </cell>
          <cell r="G2355" t="str">
            <v>Salaries Regular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 t="str">
            <v>+++</v>
          </cell>
        </row>
        <row r="2356">
          <cell r="A2356" t="str">
            <v>100.45.40.000-5000.02</v>
          </cell>
          <cell r="B2356" t="str">
            <v>100</v>
          </cell>
          <cell r="C2356" t="str">
            <v>45</v>
          </cell>
          <cell r="D2356" t="str">
            <v>40</v>
          </cell>
          <cell r="E2356" t="str">
            <v>000</v>
          </cell>
          <cell r="F2356" t="str">
            <v>5000.02</v>
          </cell>
          <cell r="G2356" t="str">
            <v>Salaries Part Time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 t="str">
            <v>+++</v>
          </cell>
        </row>
        <row r="2357">
          <cell r="A2357" t="str">
            <v>100.45.40.000-5000.03</v>
          </cell>
          <cell r="B2357" t="str">
            <v>100</v>
          </cell>
          <cell r="C2357" t="str">
            <v>45</v>
          </cell>
          <cell r="D2357" t="str">
            <v>40</v>
          </cell>
          <cell r="E2357" t="str">
            <v>000</v>
          </cell>
          <cell r="F2357" t="str">
            <v>5000.03</v>
          </cell>
          <cell r="G2357" t="str">
            <v>Salaries Overtime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 t="str">
            <v>+++</v>
          </cell>
        </row>
        <row r="2358">
          <cell r="A2358" t="str">
            <v>100.45.40.000-5000.04</v>
          </cell>
          <cell r="B2358" t="str">
            <v>100</v>
          </cell>
          <cell r="C2358" t="str">
            <v>45</v>
          </cell>
          <cell r="D2358" t="str">
            <v>40</v>
          </cell>
          <cell r="E2358" t="str">
            <v>000</v>
          </cell>
          <cell r="F2358" t="str">
            <v>5000.04</v>
          </cell>
          <cell r="G2358" t="str">
            <v>Salaries Holiday Pay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 t="str">
            <v>+++</v>
          </cell>
        </row>
        <row r="2359">
          <cell r="A2359" t="str">
            <v>100.45.40.000-5000.06</v>
          </cell>
          <cell r="B2359" t="str">
            <v>100</v>
          </cell>
          <cell r="C2359" t="str">
            <v>45</v>
          </cell>
          <cell r="D2359" t="str">
            <v>40</v>
          </cell>
          <cell r="E2359" t="str">
            <v>000</v>
          </cell>
          <cell r="F2359" t="str">
            <v>5000.06</v>
          </cell>
          <cell r="G2359" t="str">
            <v>Salaries Out of Class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 t="str">
            <v>+++</v>
          </cell>
        </row>
        <row r="2360">
          <cell r="A2360" t="str">
            <v>100.45.40.000-5000.07</v>
          </cell>
          <cell r="B2360" t="str">
            <v>100</v>
          </cell>
          <cell r="C2360" t="str">
            <v>45</v>
          </cell>
          <cell r="D2360" t="str">
            <v>40</v>
          </cell>
          <cell r="E2360" t="str">
            <v>000</v>
          </cell>
          <cell r="F2360" t="str">
            <v>5000.07</v>
          </cell>
          <cell r="G2360" t="str">
            <v>Salaries Admin Leave Pay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 t="str">
            <v>+++</v>
          </cell>
        </row>
        <row r="2361">
          <cell r="A2361" t="str">
            <v>100.45.40.000-5000.08</v>
          </cell>
          <cell r="B2361" t="str">
            <v>100</v>
          </cell>
          <cell r="C2361" t="str">
            <v>45</v>
          </cell>
          <cell r="D2361" t="str">
            <v>40</v>
          </cell>
          <cell r="E2361" t="str">
            <v>000</v>
          </cell>
          <cell r="F2361" t="str">
            <v>5000.08</v>
          </cell>
          <cell r="G2361" t="str">
            <v>Salaries Longevity Pay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 t="str">
            <v>+++</v>
          </cell>
        </row>
        <row r="2362">
          <cell r="A2362" t="str">
            <v>100.45.40.000-5000.11</v>
          </cell>
          <cell r="B2362" t="str">
            <v>100</v>
          </cell>
          <cell r="C2362" t="str">
            <v>45</v>
          </cell>
          <cell r="D2362" t="str">
            <v>40</v>
          </cell>
          <cell r="E2362" t="str">
            <v>000</v>
          </cell>
          <cell r="F2362" t="str">
            <v>5000.11</v>
          </cell>
          <cell r="G2362" t="str">
            <v>Salaries Worker's Comp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 t="str">
            <v>+++</v>
          </cell>
        </row>
        <row r="2363">
          <cell r="A2363" t="str">
            <v>100.45.40.000-5000.99</v>
          </cell>
          <cell r="B2363" t="str">
            <v>100</v>
          </cell>
          <cell r="C2363" t="str">
            <v>45</v>
          </cell>
          <cell r="D2363" t="str">
            <v>40</v>
          </cell>
          <cell r="E2363" t="str">
            <v>000</v>
          </cell>
          <cell r="F2363" t="str">
            <v>5000.99</v>
          </cell>
          <cell r="G2363" t="str">
            <v>Salaries New Personnel Requests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 t="str">
            <v>+++</v>
          </cell>
        </row>
        <row r="2364">
          <cell r="A2364" t="str">
            <v>100.45.40.000-5100.00</v>
          </cell>
          <cell r="B2364" t="str">
            <v>100</v>
          </cell>
          <cell r="C2364" t="str">
            <v>45</v>
          </cell>
          <cell r="D2364" t="str">
            <v>40</v>
          </cell>
          <cell r="E2364" t="str">
            <v>000</v>
          </cell>
          <cell r="F2364" t="str">
            <v>5100.00</v>
          </cell>
          <cell r="G2364" t="str">
            <v>Benefits PERS Pool Liability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 t="str">
            <v>+++</v>
          </cell>
        </row>
        <row r="2365">
          <cell r="A2365" t="str">
            <v>100.45.40.000-5100.01</v>
          </cell>
          <cell r="B2365" t="str">
            <v>100</v>
          </cell>
          <cell r="C2365" t="str">
            <v>45</v>
          </cell>
          <cell r="D2365" t="str">
            <v>40</v>
          </cell>
          <cell r="E2365" t="str">
            <v>000</v>
          </cell>
          <cell r="F2365" t="str">
            <v>5100.01</v>
          </cell>
          <cell r="G2365" t="str">
            <v>Benefits Retirement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 t="str">
            <v>+++</v>
          </cell>
        </row>
        <row r="2366">
          <cell r="A2366" t="str">
            <v>100.45.40.000-5100.02</v>
          </cell>
          <cell r="B2366" t="str">
            <v>100</v>
          </cell>
          <cell r="C2366" t="str">
            <v>45</v>
          </cell>
          <cell r="D2366" t="str">
            <v>40</v>
          </cell>
          <cell r="E2366" t="str">
            <v>000</v>
          </cell>
          <cell r="F2366" t="str">
            <v>5100.02</v>
          </cell>
          <cell r="G2366" t="str">
            <v>Benefits Health Insurance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 t="str">
            <v>+++</v>
          </cell>
        </row>
        <row r="2367">
          <cell r="A2367" t="str">
            <v>100.45.40.000-5100.03</v>
          </cell>
          <cell r="B2367" t="str">
            <v>100</v>
          </cell>
          <cell r="C2367" t="str">
            <v>45</v>
          </cell>
          <cell r="D2367" t="str">
            <v>40</v>
          </cell>
          <cell r="E2367" t="str">
            <v>000</v>
          </cell>
          <cell r="F2367" t="str">
            <v>5100.03</v>
          </cell>
          <cell r="G2367" t="str">
            <v>Benefits Dental Insurance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 t="str">
            <v>+++</v>
          </cell>
        </row>
        <row r="2368">
          <cell r="A2368" t="str">
            <v>100.45.40.000-5100.04</v>
          </cell>
          <cell r="B2368" t="str">
            <v>100</v>
          </cell>
          <cell r="C2368" t="str">
            <v>45</v>
          </cell>
          <cell r="D2368" t="str">
            <v>40</v>
          </cell>
          <cell r="E2368" t="str">
            <v>000</v>
          </cell>
          <cell r="F2368" t="str">
            <v>5100.04</v>
          </cell>
          <cell r="G2368" t="str">
            <v>Benefits Vision Insurance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 t="str">
            <v>+++</v>
          </cell>
        </row>
        <row r="2369">
          <cell r="A2369" t="str">
            <v>100.45.40.000-5100.05</v>
          </cell>
          <cell r="B2369" t="str">
            <v>100</v>
          </cell>
          <cell r="C2369" t="str">
            <v>45</v>
          </cell>
          <cell r="D2369" t="str">
            <v>40</v>
          </cell>
          <cell r="E2369" t="str">
            <v>000</v>
          </cell>
          <cell r="F2369" t="str">
            <v>5100.05</v>
          </cell>
          <cell r="G2369" t="str">
            <v>Benefits Life Insurance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 t="str">
            <v>+++</v>
          </cell>
        </row>
        <row r="2370">
          <cell r="A2370" t="str">
            <v>100.45.40.000-5100.06</v>
          </cell>
          <cell r="B2370" t="str">
            <v>100</v>
          </cell>
          <cell r="C2370" t="str">
            <v>45</v>
          </cell>
          <cell r="D2370" t="str">
            <v>40</v>
          </cell>
          <cell r="E2370" t="str">
            <v>000</v>
          </cell>
          <cell r="F2370" t="str">
            <v>5100.06</v>
          </cell>
          <cell r="G2370" t="str">
            <v>Benefits Worker's Comp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 t="str">
            <v>+++</v>
          </cell>
        </row>
        <row r="2371">
          <cell r="A2371" t="str">
            <v>100.45.40.000-5100.07</v>
          </cell>
          <cell r="B2371" t="str">
            <v>100</v>
          </cell>
          <cell r="C2371" t="str">
            <v>45</v>
          </cell>
          <cell r="D2371" t="str">
            <v>40</v>
          </cell>
          <cell r="E2371" t="str">
            <v>000</v>
          </cell>
          <cell r="F2371" t="str">
            <v>5100.07</v>
          </cell>
          <cell r="G2371" t="str">
            <v>Benefits Long Term Disability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 t="str">
            <v>+++</v>
          </cell>
        </row>
        <row r="2372">
          <cell r="A2372" t="str">
            <v>100.45.40.000-5100.08</v>
          </cell>
          <cell r="B2372" t="str">
            <v>100</v>
          </cell>
          <cell r="C2372" t="str">
            <v>45</v>
          </cell>
          <cell r="D2372" t="str">
            <v>40</v>
          </cell>
          <cell r="E2372" t="str">
            <v>000</v>
          </cell>
          <cell r="F2372" t="str">
            <v>5100.08</v>
          </cell>
          <cell r="G2372" t="str">
            <v>Benefits Deferred Compensation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 t="str">
            <v>+++</v>
          </cell>
        </row>
        <row r="2373">
          <cell r="A2373" t="str">
            <v>100.45.40.000-5100.09</v>
          </cell>
          <cell r="B2373" t="str">
            <v>100</v>
          </cell>
          <cell r="C2373" t="str">
            <v>45</v>
          </cell>
          <cell r="D2373" t="str">
            <v>40</v>
          </cell>
          <cell r="E2373" t="str">
            <v>000</v>
          </cell>
          <cell r="F2373" t="str">
            <v>5100.09</v>
          </cell>
          <cell r="G2373" t="str">
            <v>Benefits Unemployment Insurance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 t="str">
            <v>+++</v>
          </cell>
        </row>
        <row r="2374">
          <cell r="A2374" t="str">
            <v>100.45.40.000-5100.11</v>
          </cell>
          <cell r="B2374" t="str">
            <v>100</v>
          </cell>
          <cell r="C2374" t="str">
            <v>45</v>
          </cell>
          <cell r="D2374" t="str">
            <v>40</v>
          </cell>
          <cell r="E2374" t="str">
            <v>000</v>
          </cell>
          <cell r="F2374" t="str">
            <v>5100.11</v>
          </cell>
          <cell r="G2374" t="str">
            <v>Benefits Medicare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 t="str">
            <v>+++</v>
          </cell>
        </row>
        <row r="2375">
          <cell r="A2375" t="str">
            <v>100.45.40.000-5100.15</v>
          </cell>
          <cell r="B2375" t="str">
            <v>100</v>
          </cell>
          <cell r="C2375" t="str">
            <v>45</v>
          </cell>
          <cell r="D2375" t="str">
            <v>40</v>
          </cell>
          <cell r="E2375" t="str">
            <v>000</v>
          </cell>
          <cell r="F2375" t="str">
            <v>5100.15</v>
          </cell>
          <cell r="G2375" t="str">
            <v>Benefits Cell Phone Allowance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 t="str">
            <v>+++</v>
          </cell>
        </row>
        <row r="2376">
          <cell r="A2376" t="str">
            <v>100.45.40.000-5100.17</v>
          </cell>
          <cell r="B2376" t="str">
            <v>100</v>
          </cell>
          <cell r="C2376" t="str">
            <v>45</v>
          </cell>
          <cell r="D2376" t="str">
            <v>40</v>
          </cell>
          <cell r="E2376" t="str">
            <v>000</v>
          </cell>
          <cell r="F2376" t="str">
            <v>5100.17</v>
          </cell>
          <cell r="G2376" t="str">
            <v>Benefits Other Post Employment Benefits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 t="str">
            <v>+++</v>
          </cell>
        </row>
        <row r="2377">
          <cell r="A2377" t="str">
            <v>100.45.40.000-6000.01</v>
          </cell>
          <cell r="B2377" t="str">
            <v>100</v>
          </cell>
          <cell r="C2377" t="str">
            <v>45</v>
          </cell>
          <cell r="D2377" t="str">
            <v>40</v>
          </cell>
          <cell r="E2377" t="str">
            <v>000</v>
          </cell>
          <cell r="F2377" t="str">
            <v>6000.01</v>
          </cell>
          <cell r="G2377" t="str">
            <v>Professional Services General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 t="str">
            <v>+++</v>
          </cell>
        </row>
        <row r="2378">
          <cell r="A2378" t="str">
            <v>100.45.40.000-6000.10</v>
          </cell>
          <cell r="B2378" t="str">
            <v>100</v>
          </cell>
          <cell r="C2378" t="str">
            <v>45</v>
          </cell>
          <cell r="D2378" t="str">
            <v>40</v>
          </cell>
          <cell r="E2378" t="str">
            <v>000</v>
          </cell>
          <cell r="F2378" t="str">
            <v>6000.10</v>
          </cell>
          <cell r="G2378" t="str">
            <v>Professional Services Consultant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 t="str">
            <v>+++</v>
          </cell>
        </row>
        <row r="2379">
          <cell r="A2379" t="str">
            <v>100.45.40.000-6000.12</v>
          </cell>
          <cell r="B2379" t="str">
            <v>100</v>
          </cell>
          <cell r="C2379" t="str">
            <v>45</v>
          </cell>
          <cell r="D2379" t="str">
            <v>40</v>
          </cell>
          <cell r="E2379" t="str">
            <v>000</v>
          </cell>
          <cell r="F2379" t="str">
            <v>6000.12</v>
          </cell>
          <cell r="G2379" t="str">
            <v>Professional Services Contract Services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 t="str">
            <v>+++</v>
          </cell>
        </row>
        <row r="2380">
          <cell r="A2380" t="str">
            <v>100.45.40.000-6000.13</v>
          </cell>
          <cell r="B2380" t="str">
            <v>100</v>
          </cell>
          <cell r="C2380" t="str">
            <v>45</v>
          </cell>
          <cell r="D2380" t="str">
            <v>40</v>
          </cell>
          <cell r="E2380" t="str">
            <v>000</v>
          </cell>
          <cell r="F2380" t="str">
            <v>6000.13</v>
          </cell>
          <cell r="G2380" t="str">
            <v>Professional Services Compliance Monitoring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 t="str">
            <v>+++</v>
          </cell>
        </row>
        <row r="2381">
          <cell r="A2381" t="str">
            <v>100.45.40.000-6000.14</v>
          </cell>
          <cell r="B2381" t="str">
            <v>100</v>
          </cell>
          <cell r="C2381" t="str">
            <v>45</v>
          </cell>
          <cell r="D2381" t="str">
            <v>40</v>
          </cell>
          <cell r="E2381" t="str">
            <v>000</v>
          </cell>
          <cell r="F2381" t="str">
            <v>6000.14</v>
          </cell>
          <cell r="G2381" t="str">
            <v>Professional Services IW Pre Analysis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 t="str">
            <v>+++</v>
          </cell>
        </row>
        <row r="2382">
          <cell r="A2382" t="str">
            <v>100.45.40.000-6000.18</v>
          </cell>
          <cell r="B2382" t="str">
            <v>100</v>
          </cell>
          <cell r="C2382" t="str">
            <v>45</v>
          </cell>
          <cell r="D2382" t="str">
            <v>40</v>
          </cell>
          <cell r="E2382" t="str">
            <v>000</v>
          </cell>
          <cell r="F2382" t="str">
            <v>6000.18</v>
          </cell>
          <cell r="G2382" t="str">
            <v>Professional Services Legal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 t="str">
            <v>+++</v>
          </cell>
        </row>
        <row r="2383">
          <cell r="A2383" t="str">
            <v>100.45.40.000-6100.01</v>
          </cell>
          <cell r="B2383" t="str">
            <v>100</v>
          </cell>
          <cell r="C2383" t="str">
            <v>45</v>
          </cell>
          <cell r="D2383" t="str">
            <v>40</v>
          </cell>
          <cell r="E2383" t="str">
            <v>000</v>
          </cell>
          <cell r="F2383" t="str">
            <v>6100.01</v>
          </cell>
          <cell r="G2383" t="str">
            <v>Utilities Electric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 t="str">
            <v>+++</v>
          </cell>
        </row>
        <row r="2384">
          <cell r="A2384" t="str">
            <v>100.45.40.000-6100.02</v>
          </cell>
          <cell r="B2384" t="str">
            <v>100</v>
          </cell>
          <cell r="C2384" t="str">
            <v>45</v>
          </cell>
          <cell r="D2384" t="str">
            <v>40</v>
          </cell>
          <cell r="E2384" t="str">
            <v>000</v>
          </cell>
          <cell r="F2384" t="str">
            <v>6100.02</v>
          </cell>
          <cell r="G2384" t="str">
            <v>Utilities Telephone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 t="str">
            <v>+++</v>
          </cell>
        </row>
        <row r="2385">
          <cell r="A2385" t="str">
            <v>100.45.40.000-6100.03</v>
          </cell>
          <cell r="B2385" t="str">
            <v>100</v>
          </cell>
          <cell r="C2385" t="str">
            <v>45</v>
          </cell>
          <cell r="D2385" t="str">
            <v>40</v>
          </cell>
          <cell r="E2385" t="str">
            <v>000</v>
          </cell>
          <cell r="F2385" t="str">
            <v>6100.03</v>
          </cell>
          <cell r="G2385" t="str">
            <v>Utilities Data Transmission / ISP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 t="str">
            <v>+++</v>
          </cell>
        </row>
        <row r="2386">
          <cell r="A2386" t="str">
            <v>100.45.40.000-6200.01</v>
          </cell>
          <cell r="B2386" t="str">
            <v>100</v>
          </cell>
          <cell r="C2386" t="str">
            <v>45</v>
          </cell>
          <cell r="D2386" t="str">
            <v>40</v>
          </cell>
          <cell r="E2386" t="str">
            <v>000</v>
          </cell>
          <cell r="F2386" t="str">
            <v>6200.01</v>
          </cell>
          <cell r="G2386" t="str">
            <v>Supplies Office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 t="str">
            <v>+++</v>
          </cell>
        </row>
        <row r="2387">
          <cell r="A2387" t="str">
            <v>100.45.40.000-6200.02</v>
          </cell>
          <cell r="B2387" t="str">
            <v>100</v>
          </cell>
          <cell r="C2387" t="str">
            <v>45</v>
          </cell>
          <cell r="D2387" t="str">
            <v>40</v>
          </cell>
          <cell r="E2387" t="str">
            <v>000</v>
          </cell>
          <cell r="F2387" t="str">
            <v>6200.02</v>
          </cell>
          <cell r="G2387" t="str">
            <v>Supplies Special Department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 t="str">
            <v>+++</v>
          </cell>
        </row>
        <row r="2388">
          <cell r="A2388" t="str">
            <v>100.45.40.000-6200.03</v>
          </cell>
          <cell r="B2388" t="str">
            <v>100</v>
          </cell>
          <cell r="C2388" t="str">
            <v>45</v>
          </cell>
          <cell r="D2388" t="str">
            <v>40</v>
          </cell>
          <cell r="E2388" t="str">
            <v>000</v>
          </cell>
          <cell r="F2388" t="str">
            <v>6200.03</v>
          </cell>
          <cell r="G2388" t="str">
            <v>Supplies Copier Maintenance &amp; Supplies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 t="str">
            <v>+++</v>
          </cell>
        </row>
        <row r="2389">
          <cell r="A2389" t="str">
            <v>100.45.40.000-6200.04</v>
          </cell>
          <cell r="B2389" t="str">
            <v>100</v>
          </cell>
          <cell r="C2389" t="str">
            <v>45</v>
          </cell>
          <cell r="D2389" t="str">
            <v>40</v>
          </cell>
          <cell r="E2389" t="str">
            <v>000</v>
          </cell>
          <cell r="F2389" t="str">
            <v>6200.04</v>
          </cell>
          <cell r="G2389" t="str">
            <v>Supplies Postage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 t="str">
            <v>+++</v>
          </cell>
        </row>
        <row r="2390">
          <cell r="A2390" t="str">
            <v>100.45.40.000-6200.05</v>
          </cell>
          <cell r="B2390" t="str">
            <v>100</v>
          </cell>
          <cell r="C2390" t="str">
            <v>45</v>
          </cell>
          <cell r="D2390" t="str">
            <v>40</v>
          </cell>
          <cell r="E2390" t="str">
            <v>000</v>
          </cell>
          <cell r="F2390" t="str">
            <v>6200.05</v>
          </cell>
          <cell r="G2390" t="str">
            <v>Supplies Gasoline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 t="str">
            <v>+++</v>
          </cell>
        </row>
        <row r="2391">
          <cell r="A2391" t="str">
            <v>100.45.40.000-6200.09</v>
          </cell>
          <cell r="B2391" t="str">
            <v>100</v>
          </cell>
          <cell r="C2391" t="str">
            <v>45</v>
          </cell>
          <cell r="D2391" t="str">
            <v>40</v>
          </cell>
          <cell r="E2391" t="str">
            <v>000</v>
          </cell>
          <cell r="F2391" t="str">
            <v>6200.09</v>
          </cell>
          <cell r="G2391" t="str">
            <v>Supplies Data Processing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 t="str">
            <v>+++</v>
          </cell>
        </row>
        <row r="2392">
          <cell r="A2392" t="str">
            <v>100.45.40.000-6300.01</v>
          </cell>
          <cell r="B2392" t="str">
            <v>100</v>
          </cell>
          <cell r="C2392" t="str">
            <v>45</v>
          </cell>
          <cell r="D2392" t="str">
            <v>40</v>
          </cell>
          <cell r="E2392" t="str">
            <v>000</v>
          </cell>
          <cell r="F2392" t="str">
            <v>6300.01</v>
          </cell>
          <cell r="G2392" t="str">
            <v>Dues &amp; Subscriptions Memberships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 t="str">
            <v>+++</v>
          </cell>
        </row>
        <row r="2393">
          <cell r="A2393" t="str">
            <v>100.45.40.000-6300.02</v>
          </cell>
          <cell r="B2393" t="str">
            <v>100</v>
          </cell>
          <cell r="C2393" t="str">
            <v>45</v>
          </cell>
          <cell r="D2393" t="str">
            <v>40</v>
          </cell>
          <cell r="E2393" t="str">
            <v>000</v>
          </cell>
          <cell r="F2393" t="str">
            <v>6300.02</v>
          </cell>
          <cell r="G2393" t="str">
            <v>Dues &amp; Subscriptions Publications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 t="str">
            <v>+++</v>
          </cell>
        </row>
        <row r="2394">
          <cell r="A2394" t="str">
            <v>100.45.40.000-6300.03</v>
          </cell>
          <cell r="B2394" t="str">
            <v>100</v>
          </cell>
          <cell r="C2394" t="str">
            <v>45</v>
          </cell>
          <cell r="D2394" t="str">
            <v>40</v>
          </cell>
          <cell r="E2394" t="str">
            <v>000</v>
          </cell>
          <cell r="F2394" t="str">
            <v>6300.03</v>
          </cell>
          <cell r="G2394" t="str">
            <v>Dues &amp; Subscriptions Certifications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 t="str">
            <v>+++</v>
          </cell>
        </row>
        <row r="2395">
          <cell r="A2395" t="str">
            <v>100.45.40.000-6350.01</v>
          </cell>
          <cell r="B2395" t="str">
            <v>100</v>
          </cell>
          <cell r="C2395" t="str">
            <v>45</v>
          </cell>
          <cell r="D2395" t="str">
            <v>40</v>
          </cell>
          <cell r="E2395" t="str">
            <v>000</v>
          </cell>
          <cell r="F2395" t="str">
            <v>6350.01</v>
          </cell>
          <cell r="G2395" t="str">
            <v>Maintenance Agreements &amp; Licenses License/Software Maintenance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 t="str">
            <v>+++</v>
          </cell>
        </row>
        <row r="2396">
          <cell r="A2396" t="str">
            <v>100.45.40.000-6350.02</v>
          </cell>
          <cell r="B2396" t="str">
            <v>100</v>
          </cell>
          <cell r="C2396" t="str">
            <v>45</v>
          </cell>
          <cell r="D2396" t="str">
            <v>40</v>
          </cell>
          <cell r="E2396" t="str">
            <v>000</v>
          </cell>
          <cell r="F2396" t="str">
            <v>6350.02</v>
          </cell>
          <cell r="G2396" t="str">
            <v>Maintenance Agreements &amp; Licenses Hardware Maintenance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 t="str">
            <v>+++</v>
          </cell>
        </row>
        <row r="2397">
          <cell r="A2397" t="str">
            <v>100.45.40.000-6350.03</v>
          </cell>
          <cell r="B2397" t="str">
            <v>100</v>
          </cell>
          <cell r="C2397" t="str">
            <v>45</v>
          </cell>
          <cell r="D2397" t="str">
            <v>40</v>
          </cell>
          <cell r="E2397" t="str">
            <v>000</v>
          </cell>
          <cell r="F2397" t="str">
            <v>6350.03</v>
          </cell>
          <cell r="G2397" t="str">
            <v>Maintenance Agreements &amp; Licenses Maintenance Agreements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 t="str">
            <v>+++</v>
          </cell>
        </row>
        <row r="2398">
          <cell r="A2398" t="str">
            <v>100.45.40.000-6350.04</v>
          </cell>
          <cell r="B2398" t="str">
            <v>100</v>
          </cell>
          <cell r="C2398" t="str">
            <v>45</v>
          </cell>
          <cell r="D2398" t="str">
            <v>40</v>
          </cell>
          <cell r="E2398" t="str">
            <v>000</v>
          </cell>
          <cell r="F2398" t="str">
            <v>6350.04</v>
          </cell>
          <cell r="G2398" t="str">
            <v>Maintenance Agreements &amp; Licenses SCADA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 t="str">
            <v>+++</v>
          </cell>
        </row>
        <row r="2399">
          <cell r="A2399" t="str">
            <v>100.45.40.000-6350.05</v>
          </cell>
          <cell r="B2399" t="str">
            <v>100</v>
          </cell>
          <cell r="C2399" t="str">
            <v>45</v>
          </cell>
          <cell r="D2399" t="str">
            <v>40</v>
          </cell>
          <cell r="E2399" t="str">
            <v>000</v>
          </cell>
          <cell r="F2399" t="str">
            <v>6350.05</v>
          </cell>
          <cell r="G2399" t="str">
            <v>Maintenance Agreements &amp; Licenses Traffic Control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 t="str">
            <v>+++</v>
          </cell>
        </row>
        <row r="2400">
          <cell r="A2400" t="str">
            <v>100.45.40.000-6350.06</v>
          </cell>
          <cell r="B2400" t="str">
            <v>100</v>
          </cell>
          <cell r="C2400" t="str">
            <v>45</v>
          </cell>
          <cell r="D2400" t="str">
            <v>40</v>
          </cell>
          <cell r="E2400" t="str">
            <v>000</v>
          </cell>
          <cell r="F2400" t="str">
            <v>6350.06</v>
          </cell>
          <cell r="G2400" t="str">
            <v>Maintenance Agreements &amp; Licenses Streetlights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 t="str">
            <v>+++</v>
          </cell>
        </row>
        <row r="2401">
          <cell r="A2401" t="str">
            <v>100.45.40.000-6400.01</v>
          </cell>
          <cell r="B2401" t="str">
            <v>100</v>
          </cell>
          <cell r="C2401" t="str">
            <v>45</v>
          </cell>
          <cell r="D2401" t="str">
            <v>40</v>
          </cell>
          <cell r="E2401" t="str">
            <v>000</v>
          </cell>
          <cell r="F2401" t="str">
            <v>6400.01</v>
          </cell>
          <cell r="G2401" t="str">
            <v>Repairs &amp; Maintenance Building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 t="str">
            <v>+++</v>
          </cell>
        </row>
        <row r="2402">
          <cell r="A2402" t="str">
            <v>100.45.40.000-6400.02</v>
          </cell>
          <cell r="B2402" t="str">
            <v>100</v>
          </cell>
          <cell r="C2402" t="str">
            <v>45</v>
          </cell>
          <cell r="D2402" t="str">
            <v>40</v>
          </cell>
          <cell r="E2402" t="str">
            <v>000</v>
          </cell>
          <cell r="F2402" t="str">
            <v>6400.02</v>
          </cell>
          <cell r="G2402" t="str">
            <v>Repairs &amp; Maintenance Minor Equipment/Other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  <cell r="O2402" t="str">
            <v>+++</v>
          </cell>
        </row>
        <row r="2403">
          <cell r="A2403" t="str">
            <v>100.45.40.000-6400.03</v>
          </cell>
          <cell r="B2403" t="str">
            <v>100</v>
          </cell>
          <cell r="C2403" t="str">
            <v>45</v>
          </cell>
          <cell r="D2403" t="str">
            <v>40</v>
          </cell>
          <cell r="E2403" t="str">
            <v>000</v>
          </cell>
          <cell r="F2403" t="str">
            <v>6400.03</v>
          </cell>
          <cell r="G2403" t="str">
            <v>Repairs &amp; Maintenance Major Repair &amp; Contingency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  <cell r="O2403" t="str">
            <v>+++</v>
          </cell>
        </row>
        <row r="2404">
          <cell r="A2404" t="str">
            <v>100.45.40.000-6400.04</v>
          </cell>
          <cell r="B2404" t="str">
            <v>100</v>
          </cell>
          <cell r="C2404" t="str">
            <v>45</v>
          </cell>
          <cell r="D2404" t="str">
            <v>40</v>
          </cell>
          <cell r="E2404" t="str">
            <v>000</v>
          </cell>
          <cell r="F2404" t="str">
            <v>6400.04</v>
          </cell>
          <cell r="G2404" t="str">
            <v>Repairs &amp; Maintenance Equipment Rental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  <cell r="O2404" t="str">
            <v>+++</v>
          </cell>
        </row>
        <row r="2405">
          <cell r="A2405" t="str">
            <v>100.45.40.000-6400.05</v>
          </cell>
          <cell r="B2405" t="str">
            <v>100</v>
          </cell>
          <cell r="C2405" t="str">
            <v>45</v>
          </cell>
          <cell r="D2405" t="str">
            <v>40</v>
          </cell>
          <cell r="E2405" t="str">
            <v>000</v>
          </cell>
          <cell r="F2405" t="str">
            <v>6400.05</v>
          </cell>
          <cell r="G2405" t="str">
            <v>Repairs &amp; Maintenance Vehicle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 t="str">
            <v>+++</v>
          </cell>
        </row>
        <row r="2406">
          <cell r="A2406" t="str">
            <v>100.45.40.000-6600.01</v>
          </cell>
          <cell r="B2406" t="str">
            <v>100</v>
          </cell>
          <cell r="C2406" t="str">
            <v>45</v>
          </cell>
          <cell r="D2406" t="str">
            <v>40</v>
          </cell>
          <cell r="E2406" t="str">
            <v>000</v>
          </cell>
          <cell r="F2406" t="str">
            <v>6600.01</v>
          </cell>
          <cell r="G2406" t="str">
            <v>Administrative Expenses Meetings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 t="str">
            <v>+++</v>
          </cell>
        </row>
        <row r="2407">
          <cell r="A2407" t="str">
            <v>100.45.40.000-6600.03</v>
          </cell>
          <cell r="B2407" t="str">
            <v>100</v>
          </cell>
          <cell r="C2407" t="str">
            <v>45</v>
          </cell>
          <cell r="D2407" t="str">
            <v>40</v>
          </cell>
          <cell r="E2407" t="str">
            <v>000</v>
          </cell>
          <cell r="F2407" t="str">
            <v>6600.03</v>
          </cell>
          <cell r="G2407" t="str">
            <v>Administrative Expenses Mileage Reimbursement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 t="str">
            <v>+++</v>
          </cell>
        </row>
        <row r="2408">
          <cell r="A2408" t="str">
            <v>100.45.40.000-6600.04</v>
          </cell>
          <cell r="B2408" t="str">
            <v>100</v>
          </cell>
          <cell r="C2408" t="str">
            <v>45</v>
          </cell>
          <cell r="D2408" t="str">
            <v>40</v>
          </cell>
          <cell r="E2408" t="str">
            <v>000</v>
          </cell>
          <cell r="F2408" t="str">
            <v>6600.04</v>
          </cell>
          <cell r="G2408" t="str">
            <v>Administrative Expenses Training/Conferences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 t="str">
            <v>+++</v>
          </cell>
        </row>
        <row r="2409">
          <cell r="A2409" t="str">
            <v>100.45.40.000-6600.05</v>
          </cell>
          <cell r="B2409" t="str">
            <v>100</v>
          </cell>
          <cell r="C2409" t="str">
            <v>45</v>
          </cell>
          <cell r="D2409" t="str">
            <v>40</v>
          </cell>
          <cell r="E2409" t="str">
            <v>000</v>
          </cell>
          <cell r="F2409" t="str">
            <v>6600.05</v>
          </cell>
          <cell r="G2409" t="str">
            <v>Administrative Expenses Public/Legal Advertisement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 t="str">
            <v>+++</v>
          </cell>
        </row>
        <row r="2410">
          <cell r="A2410" t="str">
            <v>100.45.40.000-6600.06</v>
          </cell>
          <cell r="B2410" t="str">
            <v>100</v>
          </cell>
          <cell r="C2410" t="str">
            <v>45</v>
          </cell>
          <cell r="D2410" t="str">
            <v>40</v>
          </cell>
          <cell r="E2410" t="str">
            <v>000</v>
          </cell>
          <cell r="F2410" t="str">
            <v>6600.06</v>
          </cell>
          <cell r="G2410" t="str">
            <v>Administrative Expenses Property/Building Rental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 t="str">
            <v>+++</v>
          </cell>
        </row>
        <row r="2411">
          <cell r="A2411" t="str">
            <v>100.45.40.000-6600.07</v>
          </cell>
          <cell r="B2411" t="str">
            <v>100</v>
          </cell>
          <cell r="C2411" t="str">
            <v>45</v>
          </cell>
          <cell r="D2411" t="str">
            <v>40</v>
          </cell>
          <cell r="E2411" t="str">
            <v>000</v>
          </cell>
          <cell r="F2411" t="str">
            <v>6600.07</v>
          </cell>
          <cell r="G2411" t="str">
            <v>Administrative Expenses Employee Recruitment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 t="str">
            <v>+++</v>
          </cell>
        </row>
        <row r="2412">
          <cell r="A2412" t="str">
            <v>100.45.40.000-6600.08</v>
          </cell>
          <cell r="B2412" t="str">
            <v>100</v>
          </cell>
          <cell r="C2412" t="str">
            <v>45</v>
          </cell>
          <cell r="D2412" t="str">
            <v>40</v>
          </cell>
          <cell r="E2412" t="str">
            <v>000</v>
          </cell>
          <cell r="F2412" t="str">
            <v>6600.08</v>
          </cell>
          <cell r="G2412" t="str">
            <v>Administrative Expenses Employee Recognition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 t="str">
            <v>+++</v>
          </cell>
        </row>
        <row r="2413">
          <cell r="A2413" t="str">
            <v>100.45.40.000-6600.14</v>
          </cell>
          <cell r="B2413" t="str">
            <v>100</v>
          </cell>
          <cell r="C2413" t="str">
            <v>45</v>
          </cell>
          <cell r="D2413" t="str">
            <v>40</v>
          </cell>
          <cell r="E2413" t="str">
            <v>000</v>
          </cell>
          <cell r="F2413" t="str">
            <v>6600.14</v>
          </cell>
          <cell r="G2413" t="str">
            <v>Administrative Expenses Filing/Recording Fee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 t="str">
            <v>+++</v>
          </cell>
        </row>
        <row r="2414">
          <cell r="A2414" t="str">
            <v>100.45.40.000-6600.24</v>
          </cell>
          <cell r="B2414" t="str">
            <v>100</v>
          </cell>
          <cell r="C2414" t="str">
            <v>45</v>
          </cell>
          <cell r="D2414" t="str">
            <v>40</v>
          </cell>
          <cell r="E2414" t="str">
            <v>000</v>
          </cell>
          <cell r="F2414" t="str">
            <v>6600.24</v>
          </cell>
          <cell r="G2414" t="str">
            <v>Administrative Expenses Marketing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 t="str">
            <v>+++</v>
          </cell>
        </row>
        <row r="2415">
          <cell r="A2415" t="str">
            <v>100.45.40.000-6600.25</v>
          </cell>
          <cell r="B2415" t="str">
            <v>100</v>
          </cell>
          <cell r="C2415" t="str">
            <v>45</v>
          </cell>
          <cell r="D2415" t="str">
            <v>40</v>
          </cell>
          <cell r="E2415" t="str">
            <v>000</v>
          </cell>
          <cell r="F2415" t="str">
            <v>6600.25</v>
          </cell>
          <cell r="G2415" t="str">
            <v>Administrative Expenses Support Services-Indirect Labor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 t="str">
            <v>+++</v>
          </cell>
        </row>
        <row r="2416">
          <cell r="A2416" t="str">
            <v>100.45.40.000-6600.26</v>
          </cell>
          <cell r="B2416" t="str">
            <v>100</v>
          </cell>
          <cell r="C2416" t="str">
            <v>45</v>
          </cell>
          <cell r="D2416" t="str">
            <v>40</v>
          </cell>
          <cell r="E2416" t="str">
            <v>000</v>
          </cell>
          <cell r="F2416" t="str">
            <v>6600.26</v>
          </cell>
          <cell r="G2416" t="str">
            <v>Administrative Expenses Support Services-IT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 t="str">
            <v>+++</v>
          </cell>
        </row>
        <row r="2417">
          <cell r="A2417" t="str">
            <v>100.45.40.000-6600.27</v>
          </cell>
          <cell r="B2417" t="str">
            <v>100</v>
          </cell>
          <cell r="C2417" t="str">
            <v>45</v>
          </cell>
          <cell r="D2417" t="str">
            <v>40</v>
          </cell>
          <cell r="E2417" t="str">
            <v>000</v>
          </cell>
          <cell r="F2417" t="str">
            <v>6600.27</v>
          </cell>
          <cell r="G2417" t="str">
            <v>Administrative Expenses Support Services-Direct Labor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 t="str">
            <v>+++</v>
          </cell>
        </row>
        <row r="2418">
          <cell r="A2418" t="str">
            <v>100.45.40.000-6600.29</v>
          </cell>
          <cell r="B2418" t="str">
            <v>100</v>
          </cell>
          <cell r="C2418" t="str">
            <v>45</v>
          </cell>
          <cell r="D2418" t="str">
            <v>40</v>
          </cell>
          <cell r="E2418" t="str">
            <v>000</v>
          </cell>
          <cell r="F2418" t="str">
            <v>6600.29</v>
          </cell>
          <cell r="G2418" t="str">
            <v>Administrative Expenses Administration &amp; Planning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 t="str">
            <v>+++</v>
          </cell>
        </row>
        <row r="2419">
          <cell r="A2419" t="str">
            <v>100.45.40.000-6600.30</v>
          </cell>
          <cell r="B2419" t="str">
            <v>100</v>
          </cell>
          <cell r="C2419" t="str">
            <v>45</v>
          </cell>
          <cell r="D2419" t="str">
            <v>40</v>
          </cell>
          <cell r="E2419" t="str">
            <v>000</v>
          </cell>
          <cell r="F2419" t="str">
            <v>6600.30</v>
          </cell>
          <cell r="G2419" t="str">
            <v>Administrative Expenses Other Expenses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 t="str">
            <v>+++</v>
          </cell>
        </row>
        <row r="2420">
          <cell r="A2420" t="str">
            <v>100.45.40.000-7000.03</v>
          </cell>
          <cell r="B2420" t="str">
            <v>100</v>
          </cell>
          <cell r="C2420" t="str">
            <v>45</v>
          </cell>
          <cell r="D2420" t="str">
            <v>40</v>
          </cell>
          <cell r="E2420" t="str">
            <v>000</v>
          </cell>
          <cell r="F2420" t="str">
            <v>7000.03</v>
          </cell>
          <cell r="G2420" t="str">
            <v>Capital Outlay Operations Equip-Minor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  <cell r="O2420" t="str">
            <v>+++</v>
          </cell>
        </row>
        <row r="2421">
          <cell r="A2421" t="str">
            <v>100.45.40.000-7000.04</v>
          </cell>
          <cell r="B2421" t="str">
            <v>100</v>
          </cell>
          <cell r="C2421" t="str">
            <v>45</v>
          </cell>
          <cell r="D2421" t="str">
            <v>40</v>
          </cell>
          <cell r="E2421" t="str">
            <v>000</v>
          </cell>
          <cell r="F2421" t="str">
            <v>7000.04</v>
          </cell>
          <cell r="G2421" t="str">
            <v>Capital Outlay Operations Equipment-Major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  <cell r="O2421" t="str">
            <v>+++</v>
          </cell>
        </row>
        <row r="2422">
          <cell r="A2422" t="str">
            <v>100.45.40.000-7000.07</v>
          </cell>
          <cell r="B2422" t="str">
            <v>100</v>
          </cell>
          <cell r="C2422" t="str">
            <v>45</v>
          </cell>
          <cell r="D2422" t="str">
            <v>40</v>
          </cell>
          <cell r="E2422" t="str">
            <v>000</v>
          </cell>
          <cell r="F2422" t="str">
            <v>7000.07</v>
          </cell>
          <cell r="G2422" t="str">
            <v>Capital Outlay Computer Hardware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 t="str">
            <v>+++</v>
          </cell>
        </row>
        <row r="2423">
          <cell r="A2423" t="str">
            <v>100.45.40.000-7000.08</v>
          </cell>
          <cell r="B2423" t="str">
            <v>100</v>
          </cell>
          <cell r="C2423" t="str">
            <v>45</v>
          </cell>
          <cell r="D2423" t="str">
            <v>40</v>
          </cell>
          <cell r="E2423" t="str">
            <v>000</v>
          </cell>
          <cell r="F2423" t="str">
            <v>7000.08</v>
          </cell>
          <cell r="G2423" t="str">
            <v>Capital Outlay Computer Software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 t="str">
            <v>+++</v>
          </cell>
        </row>
        <row r="2424">
          <cell r="A2424" t="str">
            <v>100.45.40.000-7000.12</v>
          </cell>
          <cell r="B2424" t="str">
            <v>100</v>
          </cell>
          <cell r="C2424" t="str">
            <v>45</v>
          </cell>
          <cell r="D2424" t="str">
            <v>40</v>
          </cell>
          <cell r="E2424" t="str">
            <v>000</v>
          </cell>
          <cell r="F2424" t="str">
            <v>7000.12</v>
          </cell>
          <cell r="G2424" t="str">
            <v>Capital Outlay Furniture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 t="str">
            <v>+++</v>
          </cell>
        </row>
        <row r="2425">
          <cell r="A2425" t="str">
            <v>100.45.40.000-7000.99</v>
          </cell>
          <cell r="B2425" t="str">
            <v>100</v>
          </cell>
          <cell r="C2425" t="str">
            <v>45</v>
          </cell>
          <cell r="D2425" t="str">
            <v>40</v>
          </cell>
          <cell r="E2425" t="str">
            <v>000</v>
          </cell>
          <cell r="F2425" t="str">
            <v>7000.99</v>
          </cell>
          <cell r="G2425" t="str">
            <v>Capital Outlay General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 t="str">
            <v>+++</v>
          </cell>
        </row>
        <row r="2426">
          <cell r="A2426" t="str">
            <v>100.45.41.000-5000.01</v>
          </cell>
          <cell r="B2426" t="str">
            <v>100</v>
          </cell>
          <cell r="C2426" t="str">
            <v>45</v>
          </cell>
          <cell r="D2426" t="str">
            <v>41</v>
          </cell>
          <cell r="E2426" t="str">
            <v>000</v>
          </cell>
          <cell r="F2426" t="str">
            <v>5000.01</v>
          </cell>
          <cell r="G2426" t="str">
            <v>Salaries Regular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 t="str">
            <v>+++</v>
          </cell>
        </row>
        <row r="2427">
          <cell r="A2427" t="str">
            <v>100.45.41.000-5000.02</v>
          </cell>
          <cell r="B2427" t="str">
            <v>100</v>
          </cell>
          <cell r="C2427" t="str">
            <v>45</v>
          </cell>
          <cell r="D2427" t="str">
            <v>41</v>
          </cell>
          <cell r="E2427" t="str">
            <v>000</v>
          </cell>
          <cell r="F2427" t="str">
            <v>5000.02</v>
          </cell>
          <cell r="G2427" t="str">
            <v>Salaries Part Time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 t="str">
            <v>+++</v>
          </cell>
        </row>
        <row r="2428">
          <cell r="A2428" t="str">
            <v>100.45.41.000-5000.03</v>
          </cell>
          <cell r="B2428" t="str">
            <v>100</v>
          </cell>
          <cell r="C2428" t="str">
            <v>45</v>
          </cell>
          <cell r="D2428" t="str">
            <v>41</v>
          </cell>
          <cell r="E2428" t="str">
            <v>000</v>
          </cell>
          <cell r="F2428" t="str">
            <v>5000.03</v>
          </cell>
          <cell r="G2428" t="str">
            <v>Salaries Overtime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 t="str">
            <v>+++</v>
          </cell>
        </row>
        <row r="2429">
          <cell r="A2429" t="str">
            <v>100.45.41.000-5000.04</v>
          </cell>
          <cell r="B2429" t="str">
            <v>100</v>
          </cell>
          <cell r="C2429" t="str">
            <v>45</v>
          </cell>
          <cell r="D2429" t="str">
            <v>41</v>
          </cell>
          <cell r="E2429" t="str">
            <v>000</v>
          </cell>
          <cell r="F2429" t="str">
            <v>5000.04</v>
          </cell>
          <cell r="G2429" t="str">
            <v>Salaries Holiday Pay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 t="str">
            <v>+++</v>
          </cell>
        </row>
        <row r="2430">
          <cell r="A2430" t="str">
            <v>100.45.41.000-5000.06</v>
          </cell>
          <cell r="B2430" t="str">
            <v>100</v>
          </cell>
          <cell r="C2430" t="str">
            <v>45</v>
          </cell>
          <cell r="D2430" t="str">
            <v>41</v>
          </cell>
          <cell r="E2430" t="str">
            <v>000</v>
          </cell>
          <cell r="F2430" t="str">
            <v>5000.06</v>
          </cell>
          <cell r="G2430" t="str">
            <v>Salaries Out of Class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 t="str">
            <v>+++</v>
          </cell>
        </row>
        <row r="2431">
          <cell r="A2431" t="str">
            <v>100.45.41.000-5000.07</v>
          </cell>
          <cell r="B2431" t="str">
            <v>100</v>
          </cell>
          <cell r="C2431" t="str">
            <v>45</v>
          </cell>
          <cell r="D2431" t="str">
            <v>41</v>
          </cell>
          <cell r="E2431" t="str">
            <v>000</v>
          </cell>
          <cell r="F2431" t="str">
            <v>5000.07</v>
          </cell>
          <cell r="G2431" t="str">
            <v>Salaries Admin Leave Pay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 t="str">
            <v>+++</v>
          </cell>
        </row>
        <row r="2432">
          <cell r="A2432" t="str">
            <v>100.45.41.000-5000.08</v>
          </cell>
          <cell r="B2432" t="str">
            <v>100</v>
          </cell>
          <cell r="C2432" t="str">
            <v>45</v>
          </cell>
          <cell r="D2432" t="str">
            <v>41</v>
          </cell>
          <cell r="E2432" t="str">
            <v>000</v>
          </cell>
          <cell r="F2432" t="str">
            <v>5000.08</v>
          </cell>
          <cell r="G2432" t="str">
            <v>Salaries Longevity Pay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 t="str">
            <v>+++</v>
          </cell>
        </row>
        <row r="2433">
          <cell r="A2433" t="str">
            <v>100.45.41.000-5000.11</v>
          </cell>
          <cell r="B2433" t="str">
            <v>100</v>
          </cell>
          <cell r="C2433" t="str">
            <v>45</v>
          </cell>
          <cell r="D2433" t="str">
            <v>41</v>
          </cell>
          <cell r="E2433" t="str">
            <v>000</v>
          </cell>
          <cell r="F2433" t="str">
            <v>5000.11</v>
          </cell>
          <cell r="G2433" t="str">
            <v>Salaries Worker's Comp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 t="str">
            <v>+++</v>
          </cell>
        </row>
        <row r="2434">
          <cell r="A2434" t="str">
            <v>100.45.41.000-5000.99</v>
          </cell>
          <cell r="B2434" t="str">
            <v>100</v>
          </cell>
          <cell r="C2434" t="str">
            <v>45</v>
          </cell>
          <cell r="D2434" t="str">
            <v>41</v>
          </cell>
          <cell r="E2434" t="str">
            <v>000</v>
          </cell>
          <cell r="F2434" t="str">
            <v>5000.99</v>
          </cell>
          <cell r="G2434" t="str">
            <v>Salaries New Personnel Requests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  <cell r="O2434" t="str">
            <v>+++</v>
          </cell>
        </row>
        <row r="2435">
          <cell r="A2435" t="str">
            <v>100.45.41.000-5100.00</v>
          </cell>
          <cell r="B2435" t="str">
            <v>100</v>
          </cell>
          <cell r="C2435" t="str">
            <v>45</v>
          </cell>
          <cell r="D2435" t="str">
            <v>41</v>
          </cell>
          <cell r="E2435" t="str">
            <v>000</v>
          </cell>
          <cell r="F2435" t="str">
            <v>5100.00</v>
          </cell>
          <cell r="G2435" t="str">
            <v>Benefits PERS Pool Liability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  <cell r="O2435" t="str">
            <v>+++</v>
          </cell>
        </row>
        <row r="2436">
          <cell r="A2436" t="str">
            <v>100.45.41.000-5100.01</v>
          </cell>
          <cell r="B2436" t="str">
            <v>100</v>
          </cell>
          <cell r="C2436" t="str">
            <v>45</v>
          </cell>
          <cell r="D2436" t="str">
            <v>41</v>
          </cell>
          <cell r="E2436" t="str">
            <v>000</v>
          </cell>
          <cell r="F2436" t="str">
            <v>5100.01</v>
          </cell>
          <cell r="G2436" t="str">
            <v>Benefits Retirement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  <cell r="O2436" t="str">
            <v>+++</v>
          </cell>
        </row>
        <row r="2437">
          <cell r="A2437" t="str">
            <v>100.45.41.000-5100.02</v>
          </cell>
          <cell r="B2437" t="str">
            <v>100</v>
          </cell>
          <cell r="C2437" t="str">
            <v>45</v>
          </cell>
          <cell r="D2437" t="str">
            <v>41</v>
          </cell>
          <cell r="E2437" t="str">
            <v>000</v>
          </cell>
          <cell r="F2437" t="str">
            <v>5100.02</v>
          </cell>
          <cell r="G2437" t="str">
            <v>Benefits Health Insurance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 t="str">
            <v>+++</v>
          </cell>
        </row>
        <row r="2438">
          <cell r="A2438" t="str">
            <v>100.45.41.000-5100.03</v>
          </cell>
          <cell r="B2438" t="str">
            <v>100</v>
          </cell>
          <cell r="C2438" t="str">
            <v>45</v>
          </cell>
          <cell r="D2438" t="str">
            <v>41</v>
          </cell>
          <cell r="E2438" t="str">
            <v>000</v>
          </cell>
          <cell r="F2438" t="str">
            <v>5100.03</v>
          </cell>
          <cell r="G2438" t="str">
            <v>Benefits Dental Insurance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 t="str">
            <v>+++</v>
          </cell>
        </row>
        <row r="2439">
          <cell r="A2439" t="str">
            <v>100.45.41.000-5100.04</v>
          </cell>
          <cell r="B2439" t="str">
            <v>100</v>
          </cell>
          <cell r="C2439" t="str">
            <v>45</v>
          </cell>
          <cell r="D2439" t="str">
            <v>41</v>
          </cell>
          <cell r="E2439" t="str">
            <v>000</v>
          </cell>
          <cell r="F2439" t="str">
            <v>5100.04</v>
          </cell>
          <cell r="G2439" t="str">
            <v>Benefits Vision Insurance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 t="str">
            <v>+++</v>
          </cell>
        </row>
        <row r="2440">
          <cell r="A2440" t="str">
            <v>100.45.41.000-5100.05</v>
          </cell>
          <cell r="B2440" t="str">
            <v>100</v>
          </cell>
          <cell r="C2440" t="str">
            <v>45</v>
          </cell>
          <cell r="D2440" t="str">
            <v>41</v>
          </cell>
          <cell r="E2440" t="str">
            <v>000</v>
          </cell>
          <cell r="F2440" t="str">
            <v>5100.05</v>
          </cell>
          <cell r="G2440" t="str">
            <v>Benefits Life Insurance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  <cell r="O2440" t="str">
            <v>+++</v>
          </cell>
        </row>
        <row r="2441">
          <cell r="A2441" t="str">
            <v>100.45.41.000-5100.06</v>
          </cell>
          <cell r="B2441" t="str">
            <v>100</v>
          </cell>
          <cell r="C2441" t="str">
            <v>45</v>
          </cell>
          <cell r="D2441" t="str">
            <v>41</v>
          </cell>
          <cell r="E2441" t="str">
            <v>000</v>
          </cell>
          <cell r="F2441" t="str">
            <v>5100.06</v>
          </cell>
          <cell r="G2441" t="str">
            <v>Benefits Worker's Comp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  <cell r="O2441" t="str">
            <v>+++</v>
          </cell>
        </row>
        <row r="2442">
          <cell r="A2442" t="str">
            <v>100.45.41.000-5100.07</v>
          </cell>
          <cell r="B2442" t="str">
            <v>100</v>
          </cell>
          <cell r="C2442" t="str">
            <v>45</v>
          </cell>
          <cell r="D2442" t="str">
            <v>41</v>
          </cell>
          <cell r="E2442" t="str">
            <v>000</v>
          </cell>
          <cell r="F2442" t="str">
            <v>5100.07</v>
          </cell>
          <cell r="G2442" t="str">
            <v>Benefits Long Term Disability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  <cell r="O2442" t="str">
            <v>+++</v>
          </cell>
        </row>
        <row r="2443">
          <cell r="A2443" t="str">
            <v>100.45.41.000-5100.08</v>
          </cell>
          <cell r="B2443" t="str">
            <v>100</v>
          </cell>
          <cell r="C2443" t="str">
            <v>45</v>
          </cell>
          <cell r="D2443" t="str">
            <v>41</v>
          </cell>
          <cell r="E2443" t="str">
            <v>000</v>
          </cell>
          <cell r="F2443" t="str">
            <v>5100.08</v>
          </cell>
          <cell r="G2443" t="str">
            <v>Benefits Deferred Compensation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  <cell r="O2443" t="str">
            <v>+++</v>
          </cell>
        </row>
        <row r="2444">
          <cell r="A2444" t="str">
            <v>100.45.41.000-5100.09</v>
          </cell>
          <cell r="B2444" t="str">
            <v>100</v>
          </cell>
          <cell r="C2444" t="str">
            <v>45</v>
          </cell>
          <cell r="D2444" t="str">
            <v>41</v>
          </cell>
          <cell r="E2444" t="str">
            <v>000</v>
          </cell>
          <cell r="F2444" t="str">
            <v>5100.09</v>
          </cell>
          <cell r="G2444" t="str">
            <v>Benefits Unemployment Insurance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  <cell r="O2444" t="str">
            <v>+++</v>
          </cell>
        </row>
        <row r="2445">
          <cell r="A2445" t="str">
            <v>100.45.41.000-5100.11</v>
          </cell>
          <cell r="B2445" t="str">
            <v>100</v>
          </cell>
          <cell r="C2445" t="str">
            <v>45</v>
          </cell>
          <cell r="D2445" t="str">
            <v>41</v>
          </cell>
          <cell r="E2445" t="str">
            <v>000</v>
          </cell>
          <cell r="F2445" t="str">
            <v>5100.11</v>
          </cell>
          <cell r="G2445" t="str">
            <v>Benefits Medicare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  <cell r="O2445" t="str">
            <v>+++</v>
          </cell>
        </row>
        <row r="2446">
          <cell r="A2446" t="str">
            <v>100.45.41.000-5100.15</v>
          </cell>
          <cell r="B2446" t="str">
            <v>100</v>
          </cell>
          <cell r="C2446" t="str">
            <v>45</v>
          </cell>
          <cell r="D2446" t="str">
            <v>41</v>
          </cell>
          <cell r="E2446" t="str">
            <v>000</v>
          </cell>
          <cell r="F2446" t="str">
            <v>5100.15</v>
          </cell>
          <cell r="G2446" t="str">
            <v>Benefits Cell Phone Allowance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 t="str">
            <v>+++</v>
          </cell>
        </row>
        <row r="2447">
          <cell r="A2447" t="str">
            <v>100.45.41.000-5100.17</v>
          </cell>
          <cell r="B2447" t="str">
            <v>100</v>
          </cell>
          <cell r="C2447" t="str">
            <v>45</v>
          </cell>
          <cell r="D2447" t="str">
            <v>41</v>
          </cell>
          <cell r="E2447" t="str">
            <v>000</v>
          </cell>
          <cell r="F2447" t="str">
            <v>5100.17</v>
          </cell>
          <cell r="G2447" t="str">
            <v>Benefits Other Post Employment Benefits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  <cell r="O2447" t="str">
            <v>+++</v>
          </cell>
        </row>
        <row r="2448">
          <cell r="A2448" t="str">
            <v>100.45.41.000-6000.01</v>
          </cell>
          <cell r="B2448" t="str">
            <v>100</v>
          </cell>
          <cell r="C2448" t="str">
            <v>45</v>
          </cell>
          <cell r="D2448" t="str">
            <v>41</v>
          </cell>
          <cell r="E2448" t="str">
            <v>000</v>
          </cell>
          <cell r="F2448" t="str">
            <v>6000.01</v>
          </cell>
          <cell r="G2448" t="str">
            <v>Professional Services General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 t="str">
            <v>+++</v>
          </cell>
        </row>
        <row r="2449">
          <cell r="A2449" t="str">
            <v>100.45.41.000-6000.10</v>
          </cell>
          <cell r="B2449" t="str">
            <v>100</v>
          </cell>
          <cell r="C2449" t="str">
            <v>45</v>
          </cell>
          <cell r="D2449" t="str">
            <v>41</v>
          </cell>
          <cell r="E2449" t="str">
            <v>000</v>
          </cell>
          <cell r="F2449" t="str">
            <v>6000.10</v>
          </cell>
          <cell r="G2449" t="str">
            <v>Professional Services Consultant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 t="str">
            <v>+++</v>
          </cell>
        </row>
        <row r="2450">
          <cell r="A2450" t="str">
            <v>100.45.41.000-6000.12</v>
          </cell>
          <cell r="B2450" t="str">
            <v>100</v>
          </cell>
          <cell r="C2450" t="str">
            <v>45</v>
          </cell>
          <cell r="D2450" t="str">
            <v>41</v>
          </cell>
          <cell r="E2450" t="str">
            <v>000</v>
          </cell>
          <cell r="F2450" t="str">
            <v>6000.12</v>
          </cell>
          <cell r="G2450" t="str">
            <v>Professional Services Contract Services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 t="str">
            <v>+++</v>
          </cell>
        </row>
        <row r="2451">
          <cell r="A2451" t="str">
            <v>100.45.41.000-6000.13</v>
          </cell>
          <cell r="B2451" t="str">
            <v>100</v>
          </cell>
          <cell r="C2451" t="str">
            <v>45</v>
          </cell>
          <cell r="D2451" t="str">
            <v>41</v>
          </cell>
          <cell r="E2451" t="str">
            <v>000</v>
          </cell>
          <cell r="F2451" t="str">
            <v>6000.13</v>
          </cell>
          <cell r="G2451" t="str">
            <v>Professional Services Compliance Monitoring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  <cell r="O2451" t="str">
            <v>+++</v>
          </cell>
        </row>
        <row r="2452">
          <cell r="A2452" t="str">
            <v>100.45.41.000-6000.14</v>
          </cell>
          <cell r="B2452" t="str">
            <v>100</v>
          </cell>
          <cell r="C2452" t="str">
            <v>45</v>
          </cell>
          <cell r="D2452" t="str">
            <v>41</v>
          </cell>
          <cell r="E2452" t="str">
            <v>000</v>
          </cell>
          <cell r="F2452" t="str">
            <v>6000.14</v>
          </cell>
          <cell r="G2452" t="str">
            <v>Professional Services IW Pre Analysis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 t="str">
            <v>+++</v>
          </cell>
        </row>
        <row r="2453">
          <cell r="A2453" t="str">
            <v>100.45.41.000-6000.18</v>
          </cell>
          <cell r="B2453" t="str">
            <v>100</v>
          </cell>
          <cell r="C2453" t="str">
            <v>45</v>
          </cell>
          <cell r="D2453" t="str">
            <v>41</v>
          </cell>
          <cell r="E2453" t="str">
            <v>000</v>
          </cell>
          <cell r="F2453" t="str">
            <v>6000.18</v>
          </cell>
          <cell r="G2453" t="str">
            <v>Professional Services Legal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 t="str">
            <v>+++</v>
          </cell>
        </row>
        <row r="2454">
          <cell r="A2454" t="str">
            <v>100.45.41.000-6100.01</v>
          </cell>
          <cell r="B2454" t="str">
            <v>100</v>
          </cell>
          <cell r="C2454" t="str">
            <v>45</v>
          </cell>
          <cell r="D2454" t="str">
            <v>41</v>
          </cell>
          <cell r="E2454" t="str">
            <v>000</v>
          </cell>
          <cell r="F2454" t="str">
            <v>6100.01</v>
          </cell>
          <cell r="G2454" t="str">
            <v>Utilities Electric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 t="str">
            <v>+++</v>
          </cell>
        </row>
        <row r="2455">
          <cell r="A2455" t="str">
            <v>100.45.41.000-6100.02</v>
          </cell>
          <cell r="B2455" t="str">
            <v>100</v>
          </cell>
          <cell r="C2455" t="str">
            <v>45</v>
          </cell>
          <cell r="D2455" t="str">
            <v>41</v>
          </cell>
          <cell r="E2455" t="str">
            <v>000</v>
          </cell>
          <cell r="F2455" t="str">
            <v>6100.02</v>
          </cell>
          <cell r="G2455" t="str">
            <v>Utilities Telephone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 t="str">
            <v>+++</v>
          </cell>
        </row>
        <row r="2456">
          <cell r="A2456" t="str">
            <v>100.45.41.000-6100.03</v>
          </cell>
          <cell r="B2456" t="str">
            <v>100</v>
          </cell>
          <cell r="C2456" t="str">
            <v>45</v>
          </cell>
          <cell r="D2456" t="str">
            <v>41</v>
          </cell>
          <cell r="E2456" t="str">
            <v>000</v>
          </cell>
          <cell r="F2456" t="str">
            <v>6100.03</v>
          </cell>
          <cell r="G2456" t="str">
            <v>Utilities Data Transmission / ISP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 t="str">
            <v>+++</v>
          </cell>
        </row>
        <row r="2457">
          <cell r="A2457" t="str">
            <v>100.45.41.000-6200.01</v>
          </cell>
          <cell r="B2457" t="str">
            <v>100</v>
          </cell>
          <cell r="C2457" t="str">
            <v>45</v>
          </cell>
          <cell r="D2457" t="str">
            <v>41</v>
          </cell>
          <cell r="E2457" t="str">
            <v>000</v>
          </cell>
          <cell r="F2457" t="str">
            <v>6200.01</v>
          </cell>
          <cell r="G2457" t="str">
            <v>Supplies Office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 t="str">
            <v>+++</v>
          </cell>
        </row>
        <row r="2458">
          <cell r="A2458" t="str">
            <v>100.45.41.000-6200.02</v>
          </cell>
          <cell r="B2458" t="str">
            <v>100</v>
          </cell>
          <cell r="C2458" t="str">
            <v>45</v>
          </cell>
          <cell r="D2458" t="str">
            <v>41</v>
          </cell>
          <cell r="E2458" t="str">
            <v>000</v>
          </cell>
          <cell r="F2458" t="str">
            <v>6200.02</v>
          </cell>
          <cell r="G2458" t="str">
            <v>Supplies Special Department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 t="str">
            <v>+++</v>
          </cell>
        </row>
        <row r="2459">
          <cell r="A2459" t="str">
            <v>100.45.41.000-6200.03</v>
          </cell>
          <cell r="B2459" t="str">
            <v>100</v>
          </cell>
          <cell r="C2459" t="str">
            <v>45</v>
          </cell>
          <cell r="D2459" t="str">
            <v>41</v>
          </cell>
          <cell r="E2459" t="str">
            <v>000</v>
          </cell>
          <cell r="F2459" t="str">
            <v>6200.03</v>
          </cell>
          <cell r="G2459" t="str">
            <v>Supplies Copier Maintenance &amp; Supplies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  <cell r="O2459" t="str">
            <v>+++</v>
          </cell>
        </row>
        <row r="2460">
          <cell r="A2460" t="str">
            <v>100.45.41.000-6200.04</v>
          </cell>
          <cell r="B2460" t="str">
            <v>100</v>
          </cell>
          <cell r="C2460" t="str">
            <v>45</v>
          </cell>
          <cell r="D2460" t="str">
            <v>41</v>
          </cell>
          <cell r="E2460" t="str">
            <v>000</v>
          </cell>
          <cell r="F2460" t="str">
            <v>6200.04</v>
          </cell>
          <cell r="G2460" t="str">
            <v>Supplies Postage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 t="str">
            <v>+++</v>
          </cell>
        </row>
        <row r="2461">
          <cell r="A2461" t="str">
            <v>100.45.41.000-6200.05</v>
          </cell>
          <cell r="B2461" t="str">
            <v>100</v>
          </cell>
          <cell r="C2461" t="str">
            <v>45</v>
          </cell>
          <cell r="D2461" t="str">
            <v>41</v>
          </cell>
          <cell r="E2461" t="str">
            <v>000</v>
          </cell>
          <cell r="F2461" t="str">
            <v>6200.05</v>
          </cell>
          <cell r="G2461" t="str">
            <v>Supplies Gasoline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 t="str">
            <v>+++</v>
          </cell>
        </row>
        <row r="2462">
          <cell r="A2462" t="str">
            <v>100.45.41.000-6200.09</v>
          </cell>
          <cell r="B2462" t="str">
            <v>100</v>
          </cell>
          <cell r="C2462" t="str">
            <v>45</v>
          </cell>
          <cell r="D2462" t="str">
            <v>41</v>
          </cell>
          <cell r="E2462" t="str">
            <v>000</v>
          </cell>
          <cell r="F2462" t="str">
            <v>6200.09</v>
          </cell>
          <cell r="G2462" t="str">
            <v>Supplies Data Processing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 t="str">
            <v>+++</v>
          </cell>
        </row>
        <row r="2463">
          <cell r="A2463" t="str">
            <v>100.45.41.000-6300.01</v>
          </cell>
          <cell r="B2463" t="str">
            <v>100</v>
          </cell>
          <cell r="C2463" t="str">
            <v>45</v>
          </cell>
          <cell r="D2463" t="str">
            <v>41</v>
          </cell>
          <cell r="E2463" t="str">
            <v>000</v>
          </cell>
          <cell r="F2463" t="str">
            <v>6300.01</v>
          </cell>
          <cell r="G2463" t="str">
            <v>Dues &amp; Subscriptions Memberships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 t="str">
            <v>+++</v>
          </cell>
        </row>
        <row r="2464">
          <cell r="A2464" t="str">
            <v>100.45.41.000-6300.02</v>
          </cell>
          <cell r="B2464" t="str">
            <v>100</v>
          </cell>
          <cell r="C2464" t="str">
            <v>45</v>
          </cell>
          <cell r="D2464" t="str">
            <v>41</v>
          </cell>
          <cell r="E2464" t="str">
            <v>000</v>
          </cell>
          <cell r="F2464" t="str">
            <v>6300.02</v>
          </cell>
          <cell r="G2464" t="str">
            <v>Dues &amp; Subscriptions Publications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 t="str">
            <v>+++</v>
          </cell>
        </row>
        <row r="2465">
          <cell r="A2465" t="str">
            <v>100.45.41.000-6300.03</v>
          </cell>
          <cell r="B2465" t="str">
            <v>100</v>
          </cell>
          <cell r="C2465" t="str">
            <v>45</v>
          </cell>
          <cell r="D2465" t="str">
            <v>41</v>
          </cell>
          <cell r="E2465" t="str">
            <v>000</v>
          </cell>
          <cell r="F2465" t="str">
            <v>6300.03</v>
          </cell>
          <cell r="G2465" t="str">
            <v>Dues &amp; Subscriptions Certifications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 t="str">
            <v>+++</v>
          </cell>
        </row>
        <row r="2466">
          <cell r="A2466" t="str">
            <v>100.45.41.000-6350.01</v>
          </cell>
          <cell r="B2466" t="str">
            <v>100</v>
          </cell>
          <cell r="C2466" t="str">
            <v>45</v>
          </cell>
          <cell r="D2466" t="str">
            <v>41</v>
          </cell>
          <cell r="E2466" t="str">
            <v>000</v>
          </cell>
          <cell r="F2466" t="str">
            <v>6350.01</v>
          </cell>
          <cell r="G2466" t="str">
            <v>Maintenance Agreements &amp; Licenses License/Software Maintenance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 t="str">
            <v>+++</v>
          </cell>
        </row>
        <row r="2467">
          <cell r="A2467" t="str">
            <v>100.45.41.000-6350.02</v>
          </cell>
          <cell r="B2467" t="str">
            <v>100</v>
          </cell>
          <cell r="C2467" t="str">
            <v>45</v>
          </cell>
          <cell r="D2467" t="str">
            <v>41</v>
          </cell>
          <cell r="E2467" t="str">
            <v>000</v>
          </cell>
          <cell r="F2467" t="str">
            <v>6350.02</v>
          </cell>
          <cell r="G2467" t="str">
            <v>Maintenance Agreements &amp; Licenses Hardware Maintenance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 t="str">
            <v>+++</v>
          </cell>
        </row>
        <row r="2468">
          <cell r="A2468" t="str">
            <v>100.45.41.000-6350.03</v>
          </cell>
          <cell r="B2468" t="str">
            <v>100</v>
          </cell>
          <cell r="C2468" t="str">
            <v>45</v>
          </cell>
          <cell r="D2468" t="str">
            <v>41</v>
          </cell>
          <cell r="E2468" t="str">
            <v>000</v>
          </cell>
          <cell r="F2468" t="str">
            <v>6350.03</v>
          </cell>
          <cell r="G2468" t="str">
            <v>Maintenance Agreements &amp; Licenses Maintenance Agreements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 t="str">
            <v>+++</v>
          </cell>
        </row>
        <row r="2469">
          <cell r="A2469" t="str">
            <v>100.45.41.000-6350.04</v>
          </cell>
          <cell r="B2469" t="str">
            <v>100</v>
          </cell>
          <cell r="C2469" t="str">
            <v>45</v>
          </cell>
          <cell r="D2469" t="str">
            <v>41</v>
          </cell>
          <cell r="E2469" t="str">
            <v>000</v>
          </cell>
          <cell r="F2469" t="str">
            <v>6350.04</v>
          </cell>
          <cell r="G2469" t="str">
            <v>Maintenance Agreements &amp; Licenses SCADA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 t="str">
            <v>+++</v>
          </cell>
        </row>
        <row r="2470">
          <cell r="A2470" t="str">
            <v>100.45.41.000-6350.05</v>
          </cell>
          <cell r="B2470" t="str">
            <v>100</v>
          </cell>
          <cell r="C2470" t="str">
            <v>45</v>
          </cell>
          <cell r="D2470" t="str">
            <v>41</v>
          </cell>
          <cell r="E2470" t="str">
            <v>000</v>
          </cell>
          <cell r="F2470" t="str">
            <v>6350.05</v>
          </cell>
          <cell r="G2470" t="str">
            <v>Maintenance Agreements &amp; Licenses Traffic Control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 t="str">
            <v>+++</v>
          </cell>
        </row>
        <row r="2471">
          <cell r="A2471" t="str">
            <v>100.45.41.000-6350.06</v>
          </cell>
          <cell r="B2471" t="str">
            <v>100</v>
          </cell>
          <cell r="C2471" t="str">
            <v>45</v>
          </cell>
          <cell r="D2471" t="str">
            <v>41</v>
          </cell>
          <cell r="E2471" t="str">
            <v>000</v>
          </cell>
          <cell r="F2471" t="str">
            <v>6350.06</v>
          </cell>
          <cell r="G2471" t="str">
            <v>Maintenance Agreements &amp; Licenses Streetlights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 t="str">
            <v>+++</v>
          </cell>
        </row>
        <row r="2472">
          <cell r="A2472" t="str">
            <v>100.45.41.000-6400.01</v>
          </cell>
          <cell r="B2472" t="str">
            <v>100</v>
          </cell>
          <cell r="C2472" t="str">
            <v>45</v>
          </cell>
          <cell r="D2472" t="str">
            <v>41</v>
          </cell>
          <cell r="E2472" t="str">
            <v>000</v>
          </cell>
          <cell r="F2472" t="str">
            <v>6400.01</v>
          </cell>
          <cell r="G2472" t="str">
            <v>Repairs &amp; Maintenance Building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 t="str">
            <v>+++</v>
          </cell>
        </row>
        <row r="2473">
          <cell r="A2473" t="str">
            <v>100.45.41.000-6400.02</v>
          </cell>
          <cell r="B2473" t="str">
            <v>100</v>
          </cell>
          <cell r="C2473" t="str">
            <v>45</v>
          </cell>
          <cell r="D2473" t="str">
            <v>41</v>
          </cell>
          <cell r="E2473" t="str">
            <v>000</v>
          </cell>
          <cell r="F2473" t="str">
            <v>6400.02</v>
          </cell>
          <cell r="G2473" t="str">
            <v>Repairs &amp; Maintenance Minor Equipment/Other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 t="str">
            <v>+++</v>
          </cell>
        </row>
        <row r="2474">
          <cell r="A2474" t="str">
            <v>100.45.41.000-6400.03</v>
          </cell>
          <cell r="B2474" t="str">
            <v>100</v>
          </cell>
          <cell r="C2474" t="str">
            <v>45</v>
          </cell>
          <cell r="D2474" t="str">
            <v>41</v>
          </cell>
          <cell r="E2474" t="str">
            <v>000</v>
          </cell>
          <cell r="F2474" t="str">
            <v>6400.03</v>
          </cell>
          <cell r="G2474" t="str">
            <v>Repairs &amp; Maintenance Major Repair &amp; Contingency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  <cell r="O2474" t="str">
            <v>+++</v>
          </cell>
        </row>
        <row r="2475">
          <cell r="A2475" t="str">
            <v>100.45.41.000-6400.04</v>
          </cell>
          <cell r="B2475" t="str">
            <v>100</v>
          </cell>
          <cell r="C2475" t="str">
            <v>45</v>
          </cell>
          <cell r="D2475" t="str">
            <v>41</v>
          </cell>
          <cell r="E2475" t="str">
            <v>000</v>
          </cell>
          <cell r="F2475" t="str">
            <v>6400.04</v>
          </cell>
          <cell r="G2475" t="str">
            <v>Repairs &amp; Maintenance Equipment Rental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 t="str">
            <v>+++</v>
          </cell>
        </row>
        <row r="2476">
          <cell r="A2476" t="str">
            <v>100.45.41.000-6400.05</v>
          </cell>
          <cell r="B2476" t="str">
            <v>100</v>
          </cell>
          <cell r="C2476" t="str">
            <v>45</v>
          </cell>
          <cell r="D2476" t="str">
            <v>41</v>
          </cell>
          <cell r="E2476" t="str">
            <v>000</v>
          </cell>
          <cell r="F2476" t="str">
            <v>6400.05</v>
          </cell>
          <cell r="G2476" t="str">
            <v>Repairs &amp; Maintenance Vehicle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 t="str">
            <v>+++</v>
          </cell>
        </row>
        <row r="2477">
          <cell r="A2477" t="str">
            <v>100.45.41.000-6600.01</v>
          </cell>
          <cell r="B2477" t="str">
            <v>100</v>
          </cell>
          <cell r="C2477" t="str">
            <v>45</v>
          </cell>
          <cell r="D2477" t="str">
            <v>41</v>
          </cell>
          <cell r="E2477" t="str">
            <v>000</v>
          </cell>
          <cell r="F2477" t="str">
            <v>6600.01</v>
          </cell>
          <cell r="G2477" t="str">
            <v>Administrative Expenses Meetings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 t="str">
            <v>+++</v>
          </cell>
        </row>
        <row r="2478">
          <cell r="A2478" t="str">
            <v>100.45.41.000-6600.03</v>
          </cell>
          <cell r="B2478" t="str">
            <v>100</v>
          </cell>
          <cell r="C2478" t="str">
            <v>45</v>
          </cell>
          <cell r="D2478" t="str">
            <v>41</v>
          </cell>
          <cell r="E2478" t="str">
            <v>000</v>
          </cell>
          <cell r="F2478" t="str">
            <v>6600.03</v>
          </cell>
          <cell r="G2478" t="str">
            <v>Administrative Expenses Mileage Reimbursement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 t="str">
            <v>+++</v>
          </cell>
        </row>
        <row r="2479">
          <cell r="A2479" t="str">
            <v>100.45.41.000-6600.04</v>
          </cell>
          <cell r="B2479" t="str">
            <v>100</v>
          </cell>
          <cell r="C2479" t="str">
            <v>45</v>
          </cell>
          <cell r="D2479" t="str">
            <v>41</v>
          </cell>
          <cell r="E2479" t="str">
            <v>000</v>
          </cell>
          <cell r="F2479" t="str">
            <v>6600.04</v>
          </cell>
          <cell r="G2479" t="str">
            <v>Administrative Expenses Training/Conferences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 t="str">
            <v>+++</v>
          </cell>
        </row>
        <row r="2480">
          <cell r="A2480" t="str">
            <v>100.45.41.000-6600.05</v>
          </cell>
          <cell r="B2480" t="str">
            <v>100</v>
          </cell>
          <cell r="C2480" t="str">
            <v>45</v>
          </cell>
          <cell r="D2480" t="str">
            <v>41</v>
          </cell>
          <cell r="E2480" t="str">
            <v>000</v>
          </cell>
          <cell r="F2480" t="str">
            <v>6600.05</v>
          </cell>
          <cell r="G2480" t="str">
            <v>Administrative Expenses Public/Legal Advertisement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 t="str">
            <v>+++</v>
          </cell>
        </row>
        <row r="2481">
          <cell r="A2481" t="str">
            <v>100.45.41.000-6600.06</v>
          </cell>
          <cell r="B2481" t="str">
            <v>100</v>
          </cell>
          <cell r="C2481" t="str">
            <v>45</v>
          </cell>
          <cell r="D2481" t="str">
            <v>41</v>
          </cell>
          <cell r="E2481" t="str">
            <v>000</v>
          </cell>
          <cell r="F2481" t="str">
            <v>6600.06</v>
          </cell>
          <cell r="G2481" t="str">
            <v>Administrative Expenses Property/Building Rental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 t="str">
            <v>+++</v>
          </cell>
        </row>
        <row r="2482">
          <cell r="A2482" t="str">
            <v>100.45.41.000-6600.07</v>
          </cell>
          <cell r="B2482" t="str">
            <v>100</v>
          </cell>
          <cell r="C2482" t="str">
            <v>45</v>
          </cell>
          <cell r="D2482" t="str">
            <v>41</v>
          </cell>
          <cell r="E2482" t="str">
            <v>000</v>
          </cell>
          <cell r="F2482" t="str">
            <v>6600.07</v>
          </cell>
          <cell r="G2482" t="str">
            <v>Administrative Expenses Employee Recruitment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 t="str">
            <v>+++</v>
          </cell>
        </row>
        <row r="2483">
          <cell r="A2483" t="str">
            <v>100.45.41.000-6600.08</v>
          </cell>
          <cell r="B2483" t="str">
            <v>100</v>
          </cell>
          <cell r="C2483" t="str">
            <v>45</v>
          </cell>
          <cell r="D2483" t="str">
            <v>41</v>
          </cell>
          <cell r="E2483" t="str">
            <v>000</v>
          </cell>
          <cell r="F2483" t="str">
            <v>6600.08</v>
          </cell>
          <cell r="G2483" t="str">
            <v>Administrative Expenses Employee Recognition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 t="str">
            <v>+++</v>
          </cell>
        </row>
        <row r="2484">
          <cell r="A2484" t="str">
            <v>100.45.41.000-6600.14</v>
          </cell>
          <cell r="B2484" t="str">
            <v>100</v>
          </cell>
          <cell r="C2484" t="str">
            <v>45</v>
          </cell>
          <cell r="D2484" t="str">
            <v>41</v>
          </cell>
          <cell r="E2484" t="str">
            <v>000</v>
          </cell>
          <cell r="F2484" t="str">
            <v>6600.14</v>
          </cell>
          <cell r="G2484" t="str">
            <v>Administrative Expenses Filing/Recording Fee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  <cell r="O2484" t="str">
            <v>+++</v>
          </cell>
        </row>
        <row r="2485">
          <cell r="A2485" t="str">
            <v>100.45.41.000-6600.24</v>
          </cell>
          <cell r="B2485" t="str">
            <v>100</v>
          </cell>
          <cell r="C2485" t="str">
            <v>45</v>
          </cell>
          <cell r="D2485" t="str">
            <v>41</v>
          </cell>
          <cell r="E2485" t="str">
            <v>000</v>
          </cell>
          <cell r="F2485" t="str">
            <v>6600.24</v>
          </cell>
          <cell r="G2485" t="str">
            <v>Administrative Expenses Marketing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 t="str">
            <v>+++</v>
          </cell>
        </row>
        <row r="2486">
          <cell r="A2486" t="str">
            <v>100.45.41.000-6600.25</v>
          </cell>
          <cell r="B2486" t="str">
            <v>100</v>
          </cell>
          <cell r="C2486" t="str">
            <v>45</v>
          </cell>
          <cell r="D2486" t="str">
            <v>41</v>
          </cell>
          <cell r="E2486" t="str">
            <v>000</v>
          </cell>
          <cell r="F2486" t="str">
            <v>6600.25</v>
          </cell>
          <cell r="G2486" t="str">
            <v>Administrative Expenses Support Services-Indirect Labor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 t="str">
            <v>+++</v>
          </cell>
        </row>
        <row r="2487">
          <cell r="A2487" t="str">
            <v>100.45.41.000-6600.26</v>
          </cell>
          <cell r="B2487" t="str">
            <v>100</v>
          </cell>
          <cell r="C2487" t="str">
            <v>45</v>
          </cell>
          <cell r="D2487" t="str">
            <v>41</v>
          </cell>
          <cell r="E2487" t="str">
            <v>000</v>
          </cell>
          <cell r="F2487" t="str">
            <v>6600.26</v>
          </cell>
          <cell r="G2487" t="str">
            <v>Administrative Expenses Support Services-IT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 t="str">
            <v>+++</v>
          </cell>
        </row>
        <row r="2488">
          <cell r="A2488" t="str">
            <v>100.45.41.000-6600.27</v>
          </cell>
          <cell r="B2488" t="str">
            <v>100</v>
          </cell>
          <cell r="C2488" t="str">
            <v>45</v>
          </cell>
          <cell r="D2488" t="str">
            <v>41</v>
          </cell>
          <cell r="E2488" t="str">
            <v>000</v>
          </cell>
          <cell r="F2488" t="str">
            <v>6600.27</v>
          </cell>
          <cell r="G2488" t="str">
            <v>Administrative Expenses Support Services-Direct Labor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 t="str">
            <v>+++</v>
          </cell>
        </row>
        <row r="2489">
          <cell r="A2489" t="str">
            <v>100.45.41.000-6600.29</v>
          </cell>
          <cell r="B2489" t="str">
            <v>100</v>
          </cell>
          <cell r="C2489" t="str">
            <v>45</v>
          </cell>
          <cell r="D2489" t="str">
            <v>41</v>
          </cell>
          <cell r="E2489" t="str">
            <v>000</v>
          </cell>
          <cell r="F2489" t="str">
            <v>6600.29</v>
          </cell>
          <cell r="G2489" t="str">
            <v>Administrative Expenses Administration &amp; Planning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  <cell r="O2489" t="str">
            <v>+++</v>
          </cell>
        </row>
        <row r="2490">
          <cell r="A2490" t="str">
            <v>100.45.41.000-6600.30</v>
          </cell>
          <cell r="B2490" t="str">
            <v>100</v>
          </cell>
          <cell r="C2490" t="str">
            <v>45</v>
          </cell>
          <cell r="D2490" t="str">
            <v>41</v>
          </cell>
          <cell r="E2490" t="str">
            <v>000</v>
          </cell>
          <cell r="F2490" t="str">
            <v>6600.30</v>
          </cell>
          <cell r="G2490" t="str">
            <v>Administrative Expenses Other Expenses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  <cell r="O2490" t="str">
            <v>+++</v>
          </cell>
        </row>
        <row r="2491">
          <cell r="A2491" t="str">
            <v>100.45.41.000-7000.03</v>
          </cell>
          <cell r="B2491" t="str">
            <v>100</v>
          </cell>
          <cell r="C2491" t="str">
            <v>45</v>
          </cell>
          <cell r="D2491" t="str">
            <v>41</v>
          </cell>
          <cell r="E2491" t="str">
            <v>000</v>
          </cell>
          <cell r="F2491" t="str">
            <v>7000.03</v>
          </cell>
          <cell r="G2491" t="str">
            <v>Capital Outlay Operations Equip-Minor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  <cell r="O2491" t="str">
            <v>+++</v>
          </cell>
        </row>
        <row r="2492">
          <cell r="A2492" t="str">
            <v>100.45.41.000-7000.04</v>
          </cell>
          <cell r="B2492" t="str">
            <v>100</v>
          </cell>
          <cell r="C2492" t="str">
            <v>45</v>
          </cell>
          <cell r="D2492" t="str">
            <v>41</v>
          </cell>
          <cell r="E2492" t="str">
            <v>000</v>
          </cell>
          <cell r="F2492" t="str">
            <v>7000.04</v>
          </cell>
          <cell r="G2492" t="str">
            <v>Capital Outlay Operations Equipment-Major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  <cell r="O2492" t="str">
            <v>+++</v>
          </cell>
        </row>
        <row r="2493">
          <cell r="A2493" t="str">
            <v>100.45.41.000-7000.07</v>
          </cell>
          <cell r="B2493" t="str">
            <v>100</v>
          </cell>
          <cell r="C2493" t="str">
            <v>45</v>
          </cell>
          <cell r="D2493" t="str">
            <v>41</v>
          </cell>
          <cell r="E2493" t="str">
            <v>000</v>
          </cell>
          <cell r="F2493" t="str">
            <v>7000.07</v>
          </cell>
          <cell r="G2493" t="str">
            <v>Capital Outlay Computer Hardware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  <cell r="O2493" t="str">
            <v>+++</v>
          </cell>
        </row>
        <row r="2494">
          <cell r="A2494" t="str">
            <v>100.45.41.000-7000.08</v>
          </cell>
          <cell r="B2494" t="str">
            <v>100</v>
          </cell>
          <cell r="C2494" t="str">
            <v>45</v>
          </cell>
          <cell r="D2494" t="str">
            <v>41</v>
          </cell>
          <cell r="E2494" t="str">
            <v>000</v>
          </cell>
          <cell r="F2494" t="str">
            <v>7000.08</v>
          </cell>
          <cell r="G2494" t="str">
            <v>Capital Outlay Computer Software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 t="str">
            <v>+++</v>
          </cell>
        </row>
        <row r="2495">
          <cell r="A2495" t="str">
            <v>100.45.41.000-7000.12</v>
          </cell>
          <cell r="B2495" t="str">
            <v>100</v>
          </cell>
          <cell r="C2495" t="str">
            <v>45</v>
          </cell>
          <cell r="D2495" t="str">
            <v>41</v>
          </cell>
          <cell r="E2495" t="str">
            <v>000</v>
          </cell>
          <cell r="F2495" t="str">
            <v>7000.12</v>
          </cell>
          <cell r="G2495" t="str">
            <v>Capital Outlay Furniture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  <cell r="O2495" t="str">
            <v>+++</v>
          </cell>
        </row>
        <row r="2496">
          <cell r="A2496" t="str">
            <v>100.45.41.000-7000.99</v>
          </cell>
          <cell r="B2496" t="str">
            <v>100</v>
          </cell>
          <cell r="C2496" t="str">
            <v>45</v>
          </cell>
          <cell r="D2496" t="str">
            <v>41</v>
          </cell>
          <cell r="E2496" t="str">
            <v>000</v>
          </cell>
          <cell r="F2496" t="str">
            <v>7000.99</v>
          </cell>
          <cell r="G2496" t="str">
            <v>Capital Outlay General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 t="str">
            <v>+++</v>
          </cell>
        </row>
        <row r="2497">
          <cell r="A2497" t="str">
            <v>120.13.00.290-5000.01</v>
          </cell>
          <cell r="B2497" t="str">
            <v>120</v>
          </cell>
          <cell r="C2497" t="str">
            <v>13</v>
          </cell>
          <cell r="D2497" t="str">
            <v>00</v>
          </cell>
          <cell r="E2497" t="str">
            <v>290</v>
          </cell>
          <cell r="F2497" t="str">
            <v>5000.01</v>
          </cell>
          <cell r="G2497" t="str">
            <v>Salaries Regular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49852.91</v>
          </cell>
          <cell r="N2497">
            <v>-49852.91</v>
          </cell>
          <cell r="O2497" t="str">
            <v>+++</v>
          </cell>
        </row>
        <row r="2498">
          <cell r="A2498" t="str">
            <v>120.13.00.290-5000.03</v>
          </cell>
          <cell r="B2498" t="str">
            <v>120</v>
          </cell>
          <cell r="C2498" t="str">
            <v>13</v>
          </cell>
          <cell r="D2498" t="str">
            <v>00</v>
          </cell>
          <cell r="E2498" t="str">
            <v>290</v>
          </cell>
          <cell r="F2498" t="str">
            <v>5000.03</v>
          </cell>
          <cell r="G2498" t="str">
            <v>Salaries Overtime</v>
          </cell>
          <cell r="H2498">
            <v>24720</v>
          </cell>
          <cell r="I2498">
            <v>0</v>
          </cell>
          <cell r="J2498">
            <v>24720</v>
          </cell>
          <cell r="K2498">
            <v>0</v>
          </cell>
          <cell r="L2498">
            <v>0</v>
          </cell>
          <cell r="M2498">
            <v>3710.21</v>
          </cell>
          <cell r="N2498">
            <v>21009.79</v>
          </cell>
          <cell r="O2498">
            <v>0.15</v>
          </cell>
        </row>
        <row r="2499">
          <cell r="A2499" t="str">
            <v>120.13.00.290-5000.04</v>
          </cell>
          <cell r="B2499" t="str">
            <v>120</v>
          </cell>
          <cell r="C2499" t="str">
            <v>13</v>
          </cell>
          <cell r="D2499" t="str">
            <v>00</v>
          </cell>
          <cell r="E2499" t="str">
            <v>290</v>
          </cell>
          <cell r="F2499" t="str">
            <v>5000.04</v>
          </cell>
          <cell r="G2499" t="str">
            <v>Salaries Holiday Pay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4150.08</v>
          </cell>
          <cell r="N2499">
            <v>-4150.08</v>
          </cell>
          <cell r="O2499" t="str">
            <v>+++</v>
          </cell>
        </row>
        <row r="2500">
          <cell r="A2500" t="str">
            <v>120.13.00.290-5000.06</v>
          </cell>
          <cell r="B2500" t="str">
            <v>120</v>
          </cell>
          <cell r="C2500" t="str">
            <v>13</v>
          </cell>
          <cell r="D2500" t="str">
            <v>00</v>
          </cell>
          <cell r="E2500" t="str">
            <v>290</v>
          </cell>
          <cell r="F2500" t="str">
            <v>5000.06</v>
          </cell>
          <cell r="G2500" t="str">
            <v>Salaries Out of Class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 t="str">
            <v>+++</v>
          </cell>
        </row>
        <row r="2501">
          <cell r="A2501" t="str">
            <v>120.13.00.290-5000.11</v>
          </cell>
          <cell r="B2501" t="str">
            <v>120</v>
          </cell>
          <cell r="C2501" t="str">
            <v>13</v>
          </cell>
          <cell r="D2501" t="str">
            <v>00</v>
          </cell>
          <cell r="E2501" t="str">
            <v>290</v>
          </cell>
          <cell r="F2501" t="str">
            <v>5000.11</v>
          </cell>
          <cell r="G2501" t="str">
            <v>Salaries Worker's Comp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 t="str">
            <v>+++</v>
          </cell>
        </row>
        <row r="2502">
          <cell r="A2502" t="str">
            <v>120.13.00.290-5000.99</v>
          </cell>
          <cell r="B2502" t="str">
            <v>120</v>
          </cell>
          <cell r="C2502" t="str">
            <v>13</v>
          </cell>
          <cell r="D2502" t="str">
            <v>00</v>
          </cell>
          <cell r="E2502" t="str">
            <v>290</v>
          </cell>
          <cell r="F2502" t="str">
            <v>5000.99</v>
          </cell>
          <cell r="G2502" t="str">
            <v>Salaries New Personnel Requests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  <cell r="O2502" t="str">
            <v>+++</v>
          </cell>
        </row>
        <row r="2503">
          <cell r="A2503" t="str">
            <v>120.13.00.290-5100.00</v>
          </cell>
          <cell r="B2503" t="str">
            <v>120</v>
          </cell>
          <cell r="C2503" t="str">
            <v>13</v>
          </cell>
          <cell r="D2503" t="str">
            <v>00</v>
          </cell>
          <cell r="E2503" t="str">
            <v>290</v>
          </cell>
          <cell r="F2503" t="str">
            <v>5100.00</v>
          </cell>
          <cell r="G2503" t="str">
            <v>Benefits PERS Pool Liability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110.4</v>
          </cell>
          <cell r="N2503">
            <v>-110.4</v>
          </cell>
          <cell r="O2503" t="str">
            <v>+++</v>
          </cell>
        </row>
        <row r="2504">
          <cell r="A2504" t="str">
            <v>120.13.00.290-5100.01</v>
          </cell>
          <cell r="B2504" t="str">
            <v>120</v>
          </cell>
          <cell r="C2504" t="str">
            <v>13</v>
          </cell>
          <cell r="D2504" t="str">
            <v>00</v>
          </cell>
          <cell r="E2504" t="str">
            <v>290</v>
          </cell>
          <cell r="F2504" t="str">
            <v>5100.01</v>
          </cell>
          <cell r="G2504" t="str">
            <v>Benefits Retirement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5278.86</v>
          </cell>
          <cell r="N2504">
            <v>-5278.86</v>
          </cell>
          <cell r="O2504" t="str">
            <v>+++</v>
          </cell>
        </row>
        <row r="2505">
          <cell r="A2505" t="str">
            <v>120.13.00.290-5100.02</v>
          </cell>
          <cell r="B2505" t="str">
            <v>120</v>
          </cell>
          <cell r="C2505" t="str">
            <v>13</v>
          </cell>
          <cell r="D2505" t="str">
            <v>00</v>
          </cell>
          <cell r="E2505" t="str">
            <v>290</v>
          </cell>
          <cell r="F2505" t="str">
            <v>5100.02</v>
          </cell>
          <cell r="G2505" t="str">
            <v>Benefits Health Insurance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  <cell r="O2505" t="str">
            <v>+++</v>
          </cell>
        </row>
        <row r="2506">
          <cell r="A2506" t="str">
            <v>120.13.00.290-5100.03</v>
          </cell>
          <cell r="B2506" t="str">
            <v>120</v>
          </cell>
          <cell r="C2506" t="str">
            <v>13</v>
          </cell>
          <cell r="D2506" t="str">
            <v>00</v>
          </cell>
          <cell r="E2506" t="str">
            <v>290</v>
          </cell>
          <cell r="F2506" t="str">
            <v>5100.03</v>
          </cell>
          <cell r="G2506" t="str">
            <v>Benefits Dental Insurance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462.06</v>
          </cell>
          <cell r="N2506">
            <v>-462.06</v>
          </cell>
          <cell r="O2506" t="str">
            <v>+++</v>
          </cell>
        </row>
        <row r="2507">
          <cell r="A2507" t="str">
            <v>120.13.00.290-5100.04</v>
          </cell>
          <cell r="B2507" t="str">
            <v>120</v>
          </cell>
          <cell r="C2507" t="str">
            <v>13</v>
          </cell>
          <cell r="D2507" t="str">
            <v>00</v>
          </cell>
          <cell r="E2507" t="str">
            <v>290</v>
          </cell>
          <cell r="F2507" t="str">
            <v>5100.04</v>
          </cell>
          <cell r="G2507" t="str">
            <v>Benefits Vision Insurance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87.84</v>
          </cell>
          <cell r="N2507">
            <v>-87.84</v>
          </cell>
          <cell r="O2507" t="str">
            <v>+++</v>
          </cell>
        </row>
        <row r="2508">
          <cell r="A2508" t="str">
            <v>120.13.00.290-5100.05</v>
          </cell>
          <cell r="B2508" t="str">
            <v>120</v>
          </cell>
          <cell r="C2508" t="str">
            <v>13</v>
          </cell>
          <cell r="D2508" t="str">
            <v>00</v>
          </cell>
          <cell r="E2508" t="str">
            <v>290</v>
          </cell>
          <cell r="F2508" t="str">
            <v>5100.05</v>
          </cell>
          <cell r="G2508" t="str">
            <v>Benefits Life Insurance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6.56</v>
          </cell>
          <cell r="N2508">
            <v>-6.56</v>
          </cell>
          <cell r="O2508" t="str">
            <v>+++</v>
          </cell>
        </row>
        <row r="2509">
          <cell r="A2509" t="str">
            <v>120.13.00.290-5100.06</v>
          </cell>
          <cell r="B2509" t="str">
            <v>120</v>
          </cell>
          <cell r="C2509" t="str">
            <v>13</v>
          </cell>
          <cell r="D2509" t="str">
            <v>00</v>
          </cell>
          <cell r="E2509" t="str">
            <v>290</v>
          </cell>
          <cell r="F2509" t="str">
            <v>5100.06</v>
          </cell>
          <cell r="G2509" t="str">
            <v>Benefits Worker's Comp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 t="str">
            <v>+++</v>
          </cell>
        </row>
        <row r="2510">
          <cell r="A2510" t="str">
            <v>120.13.00.290-5100.07</v>
          </cell>
          <cell r="B2510" t="str">
            <v>120</v>
          </cell>
          <cell r="C2510" t="str">
            <v>13</v>
          </cell>
          <cell r="D2510" t="str">
            <v>00</v>
          </cell>
          <cell r="E2510" t="str">
            <v>290</v>
          </cell>
          <cell r="F2510" t="str">
            <v>5100.07</v>
          </cell>
          <cell r="G2510" t="str">
            <v>Benefits Long Term Disability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1.38</v>
          </cell>
          <cell r="N2510">
            <v>-1.38</v>
          </cell>
          <cell r="O2510" t="str">
            <v>+++</v>
          </cell>
        </row>
        <row r="2511">
          <cell r="A2511" t="str">
            <v>120.13.00.290-5100.08</v>
          </cell>
          <cell r="B2511" t="str">
            <v>120</v>
          </cell>
          <cell r="C2511" t="str">
            <v>13</v>
          </cell>
          <cell r="D2511" t="str">
            <v>00</v>
          </cell>
          <cell r="E2511" t="str">
            <v>290</v>
          </cell>
          <cell r="F2511" t="str">
            <v>5100.08</v>
          </cell>
          <cell r="G2511" t="str">
            <v>Benefits Deferred Compensation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1170</v>
          </cell>
          <cell r="N2511">
            <v>-1170</v>
          </cell>
          <cell r="O2511" t="str">
            <v>+++</v>
          </cell>
        </row>
        <row r="2512">
          <cell r="A2512" t="str">
            <v>120.13.00.290-5100.10</v>
          </cell>
          <cell r="B2512" t="str">
            <v>120</v>
          </cell>
          <cell r="C2512" t="str">
            <v>13</v>
          </cell>
          <cell r="D2512" t="str">
            <v>00</v>
          </cell>
          <cell r="E2512" t="str">
            <v>290</v>
          </cell>
          <cell r="F2512" t="str">
            <v>5100.10</v>
          </cell>
          <cell r="G2512" t="str">
            <v>Benefits Uniform Allowance</v>
          </cell>
          <cell r="H2512">
            <v>2000</v>
          </cell>
          <cell r="I2512">
            <v>0</v>
          </cell>
          <cell r="J2512">
            <v>2000</v>
          </cell>
          <cell r="K2512">
            <v>0</v>
          </cell>
          <cell r="L2512">
            <v>0</v>
          </cell>
          <cell r="M2512">
            <v>0</v>
          </cell>
          <cell r="N2512">
            <v>2000</v>
          </cell>
          <cell r="O2512">
            <v>0</v>
          </cell>
        </row>
        <row r="2513">
          <cell r="A2513" t="str">
            <v>120.13.00.290-5100.11</v>
          </cell>
          <cell r="B2513" t="str">
            <v>120</v>
          </cell>
          <cell r="C2513" t="str">
            <v>13</v>
          </cell>
          <cell r="D2513" t="str">
            <v>00</v>
          </cell>
          <cell r="E2513" t="str">
            <v>290</v>
          </cell>
          <cell r="F2513" t="str">
            <v>5100.11</v>
          </cell>
          <cell r="G2513" t="str">
            <v>Benefits Medicare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852.02</v>
          </cell>
          <cell r="N2513">
            <v>-852.02</v>
          </cell>
          <cell r="O2513" t="str">
            <v>+++</v>
          </cell>
        </row>
        <row r="2514">
          <cell r="A2514" t="str">
            <v>120.13.00.290-5100.12</v>
          </cell>
          <cell r="B2514" t="str">
            <v>120</v>
          </cell>
          <cell r="C2514" t="str">
            <v>13</v>
          </cell>
          <cell r="D2514" t="str">
            <v>00</v>
          </cell>
          <cell r="E2514" t="str">
            <v>290</v>
          </cell>
          <cell r="F2514" t="str">
            <v>5100.12</v>
          </cell>
          <cell r="G2514" t="str">
            <v>Benefits Annual Physical Exam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 t="str">
            <v>+++</v>
          </cell>
        </row>
        <row r="2515">
          <cell r="A2515" t="str">
            <v>120.13.00.290-5100.14</v>
          </cell>
          <cell r="B2515" t="str">
            <v>120</v>
          </cell>
          <cell r="C2515" t="str">
            <v>13</v>
          </cell>
          <cell r="D2515" t="str">
            <v>00</v>
          </cell>
          <cell r="E2515" t="str">
            <v>290</v>
          </cell>
          <cell r="F2515" t="str">
            <v>5100.14</v>
          </cell>
          <cell r="G2515" t="str">
            <v>Benefits PPE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 t="str">
            <v>+++</v>
          </cell>
        </row>
        <row r="2516">
          <cell r="A2516" t="str">
            <v>120.13.00.290-6230.02</v>
          </cell>
          <cell r="B2516" t="str">
            <v>120</v>
          </cell>
          <cell r="C2516" t="str">
            <v>13</v>
          </cell>
          <cell r="D2516" t="str">
            <v>00</v>
          </cell>
          <cell r="E2516" t="str">
            <v>290</v>
          </cell>
          <cell r="F2516" t="str">
            <v>6230.02</v>
          </cell>
          <cell r="G2516" t="str">
            <v>Supplies-Fire Protective Clothing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 t="str">
            <v>+++</v>
          </cell>
        </row>
        <row r="2517">
          <cell r="A2517" t="str">
            <v>120.13.00.290-6600.07</v>
          </cell>
          <cell r="B2517" t="str">
            <v>120</v>
          </cell>
          <cell r="C2517" t="str">
            <v>13</v>
          </cell>
          <cell r="D2517" t="str">
            <v>00</v>
          </cell>
          <cell r="E2517" t="str">
            <v>290</v>
          </cell>
          <cell r="F2517" t="str">
            <v>6600.07</v>
          </cell>
          <cell r="G2517" t="str">
            <v>Administrative Expenses Employee Recruitment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 t="str">
            <v>+++</v>
          </cell>
        </row>
        <row r="2518">
          <cell r="A2518" t="str">
            <v>130.03.00.910-6000.01</v>
          </cell>
          <cell r="B2518" t="str">
            <v>130</v>
          </cell>
          <cell r="C2518" t="str">
            <v>03</v>
          </cell>
          <cell r="D2518" t="str">
            <v>00</v>
          </cell>
          <cell r="E2518" t="str">
            <v>910</v>
          </cell>
          <cell r="F2518" t="str">
            <v>6000.01</v>
          </cell>
          <cell r="G2518" t="str">
            <v>Professional Services General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 t="str">
            <v>+++</v>
          </cell>
        </row>
        <row r="2519">
          <cell r="A2519" t="str">
            <v>130.03.00.910-6610.01</v>
          </cell>
          <cell r="B2519" t="str">
            <v>130</v>
          </cell>
          <cell r="C2519" t="str">
            <v>03</v>
          </cell>
          <cell r="D2519" t="str">
            <v>00</v>
          </cell>
          <cell r="E2519" t="str">
            <v>910</v>
          </cell>
          <cell r="F2519" t="str">
            <v>6610.01</v>
          </cell>
          <cell r="G2519" t="str">
            <v>Housing Programs Housing Assistance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 t="str">
            <v>+++</v>
          </cell>
        </row>
        <row r="2520">
          <cell r="A2520" t="str">
            <v>130.03.00.910-6610.02</v>
          </cell>
          <cell r="B2520" t="str">
            <v>130</v>
          </cell>
          <cell r="C2520" t="str">
            <v>03</v>
          </cell>
          <cell r="D2520" t="str">
            <v>00</v>
          </cell>
          <cell r="E2520" t="str">
            <v>910</v>
          </cell>
          <cell r="F2520" t="str">
            <v>6610.02</v>
          </cell>
          <cell r="G2520" t="str">
            <v>Housing Programs Downpayment Assistance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 t="str">
            <v>+++</v>
          </cell>
        </row>
        <row r="2521">
          <cell r="A2521" t="str">
            <v>130.03.00.910-6610.05</v>
          </cell>
          <cell r="B2521" t="str">
            <v>130</v>
          </cell>
          <cell r="C2521" t="str">
            <v>03</v>
          </cell>
          <cell r="D2521" t="str">
            <v>00</v>
          </cell>
          <cell r="E2521" t="str">
            <v>910</v>
          </cell>
          <cell r="F2521" t="str">
            <v>6610.05</v>
          </cell>
          <cell r="G2521" t="str">
            <v>Housing Programs Eden Housing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 t="str">
            <v>+++</v>
          </cell>
        </row>
        <row r="2522">
          <cell r="A2522" t="str">
            <v>130.03.00.910-6610.06</v>
          </cell>
          <cell r="B2522" t="str">
            <v>130</v>
          </cell>
          <cell r="C2522" t="str">
            <v>03</v>
          </cell>
          <cell r="D2522" t="str">
            <v>00</v>
          </cell>
          <cell r="E2522" t="str">
            <v>910</v>
          </cell>
          <cell r="F2522" t="str">
            <v>6610.06</v>
          </cell>
          <cell r="G2522" t="str">
            <v>Housing Programs Affordable Housing Projects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 t="str">
            <v>+++</v>
          </cell>
        </row>
        <row r="2523">
          <cell r="A2523" t="str">
            <v>140.00.00.900-7000.09</v>
          </cell>
          <cell r="B2523" t="str">
            <v>140</v>
          </cell>
          <cell r="C2523" t="str">
            <v>00</v>
          </cell>
          <cell r="D2523" t="str">
            <v>00</v>
          </cell>
          <cell r="E2523" t="str">
            <v>900</v>
          </cell>
          <cell r="F2523" t="str">
            <v>7000.09</v>
          </cell>
          <cell r="G2523" t="str">
            <v>Capital Outlay Computer Conversion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 t="str">
            <v>+++</v>
          </cell>
        </row>
        <row r="2524">
          <cell r="A2524" t="str">
            <v>140.03.00.920-6000.01</v>
          </cell>
          <cell r="B2524" t="str">
            <v>140</v>
          </cell>
          <cell r="C2524" t="str">
            <v>03</v>
          </cell>
          <cell r="D2524" t="str">
            <v>00</v>
          </cell>
          <cell r="E2524" t="str">
            <v>920</v>
          </cell>
          <cell r="F2524" t="str">
            <v>6000.01</v>
          </cell>
          <cell r="G2524" t="str">
            <v>Professional Services General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 t="str">
            <v>+++</v>
          </cell>
        </row>
        <row r="2525">
          <cell r="A2525" t="str">
            <v>140.03.00.920-6600.29</v>
          </cell>
          <cell r="B2525" t="str">
            <v>140</v>
          </cell>
          <cell r="C2525" t="str">
            <v>03</v>
          </cell>
          <cell r="D2525" t="str">
            <v>00</v>
          </cell>
          <cell r="E2525" t="str">
            <v>920</v>
          </cell>
          <cell r="F2525" t="str">
            <v>6600.29</v>
          </cell>
          <cell r="G2525" t="str">
            <v>Administrative Expenses Administration &amp; Planning</v>
          </cell>
          <cell r="H2525">
            <v>3000</v>
          </cell>
          <cell r="I2525">
            <v>0</v>
          </cell>
          <cell r="J2525">
            <v>3000</v>
          </cell>
          <cell r="K2525">
            <v>0</v>
          </cell>
          <cell r="L2525">
            <v>0</v>
          </cell>
          <cell r="M2525">
            <v>0</v>
          </cell>
          <cell r="N2525">
            <v>3000</v>
          </cell>
          <cell r="O2525">
            <v>0</v>
          </cell>
        </row>
        <row r="2526">
          <cell r="A2526" t="str">
            <v>140.03.00.920-6610.06</v>
          </cell>
          <cell r="B2526" t="str">
            <v>140</v>
          </cell>
          <cell r="C2526" t="str">
            <v>03</v>
          </cell>
          <cell r="D2526" t="str">
            <v>00</v>
          </cell>
          <cell r="E2526" t="str">
            <v>920</v>
          </cell>
          <cell r="F2526" t="str">
            <v>6610.06</v>
          </cell>
          <cell r="G2526" t="str">
            <v>Housing Programs Affordable Housing Projects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 t="str">
            <v>+++</v>
          </cell>
        </row>
        <row r="2527">
          <cell r="A2527" t="str">
            <v>140.03.00.920-6615.05</v>
          </cell>
          <cell r="B2527" t="str">
            <v>140</v>
          </cell>
          <cell r="C2527" t="str">
            <v>03</v>
          </cell>
          <cell r="D2527" t="str">
            <v>00</v>
          </cell>
          <cell r="E2527" t="str">
            <v>920</v>
          </cell>
          <cell r="F2527" t="str">
            <v>6615.05</v>
          </cell>
          <cell r="G2527" t="str">
            <v>Economic Development Programs Facade Improvements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 t="str">
            <v>+++</v>
          </cell>
        </row>
        <row r="2528">
          <cell r="A2528" t="str">
            <v>140.03.00.920-6620.02</v>
          </cell>
          <cell r="B2528" t="str">
            <v>140</v>
          </cell>
          <cell r="C2528" t="str">
            <v>03</v>
          </cell>
          <cell r="D2528" t="str">
            <v>00</v>
          </cell>
          <cell r="E2528" t="str">
            <v>920</v>
          </cell>
          <cell r="F2528" t="str">
            <v>6620.02</v>
          </cell>
          <cell r="G2528" t="str">
            <v>Service Programs DRAIL - Disability Resource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 t="str">
            <v>+++</v>
          </cell>
        </row>
        <row r="2529">
          <cell r="A2529" t="str">
            <v>140.03.00.920-6620.03</v>
          </cell>
          <cell r="B2529" t="str">
            <v>140</v>
          </cell>
          <cell r="C2529" t="str">
            <v>03</v>
          </cell>
          <cell r="D2529" t="str">
            <v>00</v>
          </cell>
          <cell r="E2529" t="str">
            <v>920</v>
          </cell>
          <cell r="F2529" t="str">
            <v>6620.03</v>
          </cell>
          <cell r="G2529" t="str">
            <v>Service Programs Stockton Emergency Food Bank</v>
          </cell>
          <cell r="H2529">
            <v>4000</v>
          </cell>
          <cell r="I2529">
            <v>0</v>
          </cell>
          <cell r="J2529">
            <v>4000</v>
          </cell>
          <cell r="K2529">
            <v>0</v>
          </cell>
          <cell r="L2529">
            <v>0</v>
          </cell>
          <cell r="M2529">
            <v>0</v>
          </cell>
          <cell r="N2529">
            <v>4000</v>
          </cell>
          <cell r="O2529">
            <v>0</v>
          </cell>
        </row>
        <row r="2530">
          <cell r="A2530" t="str">
            <v>140.03.00.920-6620.04</v>
          </cell>
          <cell r="B2530" t="str">
            <v>140</v>
          </cell>
          <cell r="C2530" t="str">
            <v>03</v>
          </cell>
          <cell r="D2530" t="str">
            <v>00</v>
          </cell>
          <cell r="E2530" t="str">
            <v>920</v>
          </cell>
          <cell r="F2530" t="str">
            <v>6620.04</v>
          </cell>
          <cell r="G2530" t="str">
            <v>Service Programs LOVE Inc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 t="str">
            <v>+++</v>
          </cell>
        </row>
        <row r="2531">
          <cell r="A2531" t="str">
            <v>140.03.00.920-6620.05</v>
          </cell>
          <cell r="B2531" t="str">
            <v>140</v>
          </cell>
          <cell r="C2531" t="str">
            <v>03</v>
          </cell>
          <cell r="D2531" t="str">
            <v>00</v>
          </cell>
          <cell r="E2531" t="str">
            <v>920</v>
          </cell>
          <cell r="F2531" t="str">
            <v>6620.05</v>
          </cell>
          <cell r="G2531" t="str">
            <v>Service Programs Smoke Detector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 t="str">
            <v>+++</v>
          </cell>
        </row>
        <row r="2532">
          <cell r="A2532" t="str">
            <v>140.03.00.920-6620.06</v>
          </cell>
          <cell r="B2532" t="str">
            <v>140</v>
          </cell>
          <cell r="C2532" t="str">
            <v>03</v>
          </cell>
          <cell r="D2532" t="str">
            <v>00</v>
          </cell>
          <cell r="E2532" t="str">
            <v>920</v>
          </cell>
          <cell r="F2532" t="str">
            <v>6620.06</v>
          </cell>
          <cell r="G2532" t="str">
            <v>Service Programs Meals on Wheels</v>
          </cell>
          <cell r="H2532">
            <v>8000</v>
          </cell>
          <cell r="I2532">
            <v>0</v>
          </cell>
          <cell r="J2532">
            <v>8000</v>
          </cell>
          <cell r="K2532">
            <v>0</v>
          </cell>
          <cell r="L2532">
            <v>0</v>
          </cell>
          <cell r="M2532">
            <v>0</v>
          </cell>
          <cell r="N2532">
            <v>8000</v>
          </cell>
          <cell r="O2532">
            <v>0</v>
          </cell>
        </row>
        <row r="2533">
          <cell r="A2533" t="str">
            <v>140.03.00.920-6620.07</v>
          </cell>
          <cell r="B2533" t="str">
            <v>140</v>
          </cell>
          <cell r="C2533" t="str">
            <v>03</v>
          </cell>
          <cell r="D2533" t="str">
            <v>00</v>
          </cell>
          <cell r="E2533" t="str">
            <v>920</v>
          </cell>
          <cell r="F2533" t="str">
            <v>6620.07</v>
          </cell>
          <cell r="G2533" t="str">
            <v>Service Programs SSJC Housing Board</v>
          </cell>
          <cell r="H2533">
            <v>8874</v>
          </cell>
          <cell r="I2533">
            <v>0</v>
          </cell>
          <cell r="J2533">
            <v>8874</v>
          </cell>
          <cell r="K2533">
            <v>0</v>
          </cell>
          <cell r="L2533">
            <v>0</v>
          </cell>
          <cell r="M2533">
            <v>0</v>
          </cell>
          <cell r="N2533">
            <v>8874</v>
          </cell>
          <cell r="O2533">
            <v>0</v>
          </cell>
        </row>
        <row r="2534">
          <cell r="A2534" t="str">
            <v>140.03.00.920-6620.08</v>
          </cell>
          <cell r="B2534" t="str">
            <v>140</v>
          </cell>
          <cell r="C2534" t="str">
            <v>03</v>
          </cell>
          <cell r="D2534" t="str">
            <v>00</v>
          </cell>
          <cell r="E2534" t="str">
            <v>920</v>
          </cell>
          <cell r="F2534" t="str">
            <v>6620.08</v>
          </cell>
          <cell r="G2534" t="str">
            <v>Service Programs Second Harvest Food Bank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 t="str">
            <v>+++</v>
          </cell>
        </row>
        <row r="2535">
          <cell r="A2535" t="str">
            <v>140.03.00.920-6620.09</v>
          </cell>
          <cell r="B2535" t="str">
            <v>140</v>
          </cell>
          <cell r="C2535" t="str">
            <v>03</v>
          </cell>
          <cell r="D2535" t="str">
            <v>00</v>
          </cell>
          <cell r="E2535" t="str">
            <v>920</v>
          </cell>
          <cell r="F2535" t="str">
            <v>6620.09</v>
          </cell>
          <cell r="G2535" t="str">
            <v>Service Programs Hope Family Shelter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 t="str">
            <v>+++</v>
          </cell>
        </row>
        <row r="2536">
          <cell r="A2536" t="str">
            <v>140.03.00.920-6620.10</v>
          </cell>
          <cell r="B2536" t="str">
            <v>140</v>
          </cell>
          <cell r="C2536" t="str">
            <v>03</v>
          </cell>
          <cell r="D2536" t="str">
            <v>00</v>
          </cell>
          <cell r="E2536" t="str">
            <v>920</v>
          </cell>
          <cell r="F2536" t="str">
            <v>6620.10</v>
          </cell>
          <cell r="G2536" t="str">
            <v>Service Programs Family Law Center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 t="str">
            <v>+++</v>
          </cell>
        </row>
        <row r="2537">
          <cell r="A2537" t="str">
            <v>140.03.00.920-6620.11</v>
          </cell>
          <cell r="B2537" t="str">
            <v>140</v>
          </cell>
          <cell r="C2537" t="str">
            <v>03</v>
          </cell>
          <cell r="D2537" t="str">
            <v>00</v>
          </cell>
          <cell r="E2537" t="str">
            <v>920</v>
          </cell>
          <cell r="F2537" t="str">
            <v>6620.11</v>
          </cell>
          <cell r="G2537" t="str">
            <v>Service Programs Boys and Girls Club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 t="str">
            <v>+++</v>
          </cell>
        </row>
        <row r="2538">
          <cell r="A2538" t="str">
            <v>140.03.00.920-6620.12</v>
          </cell>
          <cell r="B2538" t="str">
            <v>140</v>
          </cell>
          <cell r="C2538" t="str">
            <v>03</v>
          </cell>
          <cell r="D2538" t="str">
            <v>00</v>
          </cell>
          <cell r="E2538" t="str">
            <v>920</v>
          </cell>
          <cell r="F2538" t="str">
            <v>6620.12</v>
          </cell>
          <cell r="G2538" t="str">
            <v>Service Programs Women's Center of San Joaquin Co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 t="str">
            <v>+++</v>
          </cell>
        </row>
        <row r="2539">
          <cell r="A2539" t="str">
            <v>140.03.00.920-6620.13</v>
          </cell>
          <cell r="B2539" t="str">
            <v>140</v>
          </cell>
          <cell r="C2539" t="str">
            <v>03</v>
          </cell>
          <cell r="D2539" t="str">
            <v>00</v>
          </cell>
          <cell r="E2539" t="str">
            <v>920</v>
          </cell>
          <cell r="F2539" t="str">
            <v>6620.13</v>
          </cell>
          <cell r="G2539" t="str">
            <v>Service Programs Give Every Child A Chance</v>
          </cell>
          <cell r="H2539">
            <v>10000</v>
          </cell>
          <cell r="I2539">
            <v>0</v>
          </cell>
          <cell r="J2539">
            <v>10000</v>
          </cell>
          <cell r="K2539">
            <v>0</v>
          </cell>
          <cell r="L2539">
            <v>0</v>
          </cell>
          <cell r="M2539">
            <v>0</v>
          </cell>
          <cell r="N2539">
            <v>10000</v>
          </cell>
          <cell r="O2539">
            <v>0</v>
          </cell>
        </row>
        <row r="2540">
          <cell r="A2540" t="str">
            <v>140.03.00.920-6620.14</v>
          </cell>
          <cell r="B2540" t="str">
            <v>140</v>
          </cell>
          <cell r="C2540" t="str">
            <v>03</v>
          </cell>
          <cell r="D2540" t="str">
            <v>00</v>
          </cell>
          <cell r="E2540" t="str">
            <v>920</v>
          </cell>
          <cell r="F2540" t="str">
            <v>6620.14</v>
          </cell>
          <cell r="G2540" t="str">
            <v>Service Programs South County Crisis Center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 t="str">
            <v>+++</v>
          </cell>
        </row>
        <row r="2541">
          <cell r="A2541" t="str">
            <v>140.03.00.920-6620.15</v>
          </cell>
          <cell r="B2541" t="str">
            <v>140</v>
          </cell>
          <cell r="C2541" t="str">
            <v>03</v>
          </cell>
          <cell r="D2541" t="str">
            <v>00</v>
          </cell>
          <cell r="E2541" t="str">
            <v>920</v>
          </cell>
          <cell r="F2541" t="str">
            <v>6620.15</v>
          </cell>
          <cell r="G2541" t="str">
            <v>Service Programs Youth Scholarships</v>
          </cell>
          <cell r="H2541">
            <v>20000</v>
          </cell>
          <cell r="I2541">
            <v>0</v>
          </cell>
          <cell r="J2541">
            <v>20000</v>
          </cell>
          <cell r="K2541">
            <v>0</v>
          </cell>
          <cell r="L2541">
            <v>0</v>
          </cell>
          <cell r="M2541">
            <v>0</v>
          </cell>
          <cell r="N2541">
            <v>20000</v>
          </cell>
          <cell r="O2541">
            <v>0</v>
          </cell>
        </row>
        <row r="2542">
          <cell r="A2542" t="str">
            <v>140.03.00.920-6620.16</v>
          </cell>
          <cell r="B2542" t="str">
            <v>140</v>
          </cell>
          <cell r="C2542" t="str">
            <v>03</v>
          </cell>
          <cell r="D2542" t="str">
            <v>00</v>
          </cell>
          <cell r="E2542" t="str">
            <v>920</v>
          </cell>
          <cell r="F2542" t="str">
            <v>6620.16</v>
          </cell>
          <cell r="G2542" t="str">
            <v>Service Programs Ray of Hope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3892.45</v>
          </cell>
          <cell r="N2542">
            <v>-3892.45</v>
          </cell>
          <cell r="O2542" t="str">
            <v>+++</v>
          </cell>
        </row>
        <row r="2543">
          <cell r="A2543" t="str">
            <v>140.03.00.920-6620.17</v>
          </cell>
          <cell r="B2543" t="str">
            <v>140</v>
          </cell>
          <cell r="C2543" t="str">
            <v>03</v>
          </cell>
          <cell r="D2543" t="str">
            <v>00</v>
          </cell>
          <cell r="E2543" t="str">
            <v>920</v>
          </cell>
          <cell r="F2543" t="str">
            <v>6620.17</v>
          </cell>
          <cell r="G2543" t="str">
            <v>Service Programs Child Abuse Prevention Cntr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 t="str">
            <v>+++</v>
          </cell>
        </row>
        <row r="2544">
          <cell r="A2544" t="str">
            <v>140.03.00.920-6620.18</v>
          </cell>
          <cell r="B2544" t="str">
            <v>140</v>
          </cell>
          <cell r="C2544" t="str">
            <v>03</v>
          </cell>
          <cell r="D2544" t="str">
            <v>00</v>
          </cell>
          <cell r="E2544" t="str">
            <v>920</v>
          </cell>
          <cell r="F2544" t="str">
            <v>6620.18</v>
          </cell>
          <cell r="G2544" t="str">
            <v>Service Programs Eden Housing Summer Program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 t="str">
            <v>+++</v>
          </cell>
        </row>
        <row r="2545">
          <cell r="A2545" t="str">
            <v>140.03.00.920-6620.19</v>
          </cell>
          <cell r="B2545" t="str">
            <v>140</v>
          </cell>
          <cell r="C2545" t="str">
            <v>03</v>
          </cell>
          <cell r="D2545" t="str">
            <v>00</v>
          </cell>
          <cell r="E2545" t="str">
            <v>920</v>
          </cell>
          <cell r="F2545" t="str">
            <v>6620.19</v>
          </cell>
          <cell r="G2545" t="str">
            <v>Service Programs Friday Unity Night (FUN)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 t="str">
            <v>+++</v>
          </cell>
        </row>
        <row r="2546">
          <cell r="A2546" t="str">
            <v>140.03.00.920-6620.20</v>
          </cell>
          <cell r="B2546" t="str">
            <v>140</v>
          </cell>
          <cell r="C2546" t="str">
            <v>03</v>
          </cell>
          <cell r="D2546" t="str">
            <v>00</v>
          </cell>
          <cell r="E2546" t="str">
            <v>920</v>
          </cell>
          <cell r="F2546" t="str">
            <v>6620.20</v>
          </cell>
          <cell r="G2546" t="str">
            <v>Service Programs Microenterprise Loan Program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 t="str">
            <v>+++</v>
          </cell>
        </row>
        <row r="2547">
          <cell r="A2547" t="str">
            <v>140.03.00.920-6620.21</v>
          </cell>
          <cell r="B2547" t="str">
            <v>140</v>
          </cell>
          <cell r="C2547" t="str">
            <v>03</v>
          </cell>
          <cell r="D2547" t="str">
            <v>00</v>
          </cell>
          <cell r="E2547" t="str">
            <v>920</v>
          </cell>
          <cell r="F2547" t="str">
            <v>6620.21</v>
          </cell>
          <cell r="G2547" t="str">
            <v>Service Programs Rental Assistance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 t="str">
            <v>+++</v>
          </cell>
        </row>
        <row r="2548">
          <cell r="A2548" t="str">
            <v>140.03.00.920-7000.03</v>
          </cell>
          <cell r="B2548" t="str">
            <v>140</v>
          </cell>
          <cell r="C2548" t="str">
            <v>03</v>
          </cell>
          <cell r="D2548" t="str">
            <v>00</v>
          </cell>
          <cell r="E2548" t="str">
            <v>920</v>
          </cell>
          <cell r="F2548" t="str">
            <v>7000.03</v>
          </cell>
          <cell r="G2548" t="str">
            <v>Capital Outlay Operations Equip-Minor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 t="str">
            <v>+++</v>
          </cell>
        </row>
        <row r="2549">
          <cell r="A2549" t="str">
            <v>140.03.00.920-8000.99</v>
          </cell>
          <cell r="B2549" t="str">
            <v>140</v>
          </cell>
          <cell r="C2549" t="str">
            <v>03</v>
          </cell>
          <cell r="D2549" t="str">
            <v>00</v>
          </cell>
          <cell r="E2549" t="str">
            <v>920</v>
          </cell>
          <cell r="F2549" t="str">
            <v>8000.99</v>
          </cell>
          <cell r="G2549" t="str">
            <v>Capital Improvements-General Government General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 t="str">
            <v>+++</v>
          </cell>
        </row>
        <row r="2550">
          <cell r="A2550" t="str">
            <v>140.03.00.920-8005.01</v>
          </cell>
          <cell r="B2550" t="str">
            <v>140</v>
          </cell>
          <cell r="C2550" t="str">
            <v>03</v>
          </cell>
          <cell r="D2550" t="str">
            <v>00</v>
          </cell>
          <cell r="E2550" t="str">
            <v>920</v>
          </cell>
          <cell r="F2550" t="str">
            <v>8005.01</v>
          </cell>
          <cell r="G2550" t="str">
            <v>Capital Improvements-CDBG Moffat Blvd Storm Drain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 t="str">
            <v>+++</v>
          </cell>
        </row>
        <row r="2551">
          <cell r="A2551" t="str">
            <v>140.03.00.920-8005.02</v>
          </cell>
          <cell r="B2551" t="str">
            <v>140</v>
          </cell>
          <cell r="C2551" t="str">
            <v>03</v>
          </cell>
          <cell r="D2551" t="str">
            <v>00</v>
          </cell>
          <cell r="E2551" t="str">
            <v>920</v>
          </cell>
          <cell r="F2551" t="str">
            <v>8005.02</v>
          </cell>
          <cell r="G2551" t="str">
            <v>Capital Improvements-CDBG ADA Improvements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 t="str">
            <v>+++</v>
          </cell>
        </row>
        <row r="2552">
          <cell r="A2552" t="str">
            <v>140.03.00.920-8005.03</v>
          </cell>
          <cell r="B2552" t="str">
            <v>140</v>
          </cell>
          <cell r="C2552" t="str">
            <v>03</v>
          </cell>
          <cell r="D2552" t="str">
            <v>00</v>
          </cell>
          <cell r="E2552" t="str">
            <v>920</v>
          </cell>
          <cell r="F2552" t="str">
            <v>8005.03</v>
          </cell>
          <cell r="G2552" t="str">
            <v>Capital Improvements-CDBG Street/Alleyway Improvements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 t="str">
            <v>+++</v>
          </cell>
        </row>
        <row r="2553">
          <cell r="A2553" t="str">
            <v>140.03.00.920-8005.04</v>
          </cell>
          <cell r="B2553" t="str">
            <v>140</v>
          </cell>
          <cell r="C2553" t="str">
            <v>03</v>
          </cell>
          <cell r="D2553" t="str">
            <v>00</v>
          </cell>
          <cell r="E2553" t="str">
            <v>920</v>
          </cell>
          <cell r="F2553" t="str">
            <v>8005.04</v>
          </cell>
          <cell r="G2553" t="str">
            <v>Capital Improvements-CDBG Senior Center Improvements</v>
          </cell>
          <cell r="H2553">
            <v>185170</v>
          </cell>
          <cell r="I2553">
            <v>0</v>
          </cell>
          <cell r="J2553">
            <v>185170</v>
          </cell>
          <cell r="K2553">
            <v>0</v>
          </cell>
          <cell r="L2553">
            <v>0</v>
          </cell>
          <cell r="M2553">
            <v>8437.5</v>
          </cell>
          <cell r="N2553">
            <v>176732.5</v>
          </cell>
          <cell r="O2553">
            <v>0.05</v>
          </cell>
        </row>
        <row r="2554">
          <cell r="A2554" t="str">
            <v>140.03.00.920-8005.05</v>
          </cell>
          <cell r="B2554" t="str">
            <v>140</v>
          </cell>
          <cell r="C2554" t="str">
            <v>03</v>
          </cell>
          <cell r="D2554" t="str">
            <v>00</v>
          </cell>
          <cell r="E2554" t="str">
            <v>920</v>
          </cell>
          <cell r="F2554" t="str">
            <v>8005.05</v>
          </cell>
          <cell r="G2554" t="str">
            <v>Capital Improvements-CDBG Curb Gutter Sidewalk Improv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 t="str">
            <v>+++</v>
          </cell>
        </row>
        <row r="2555">
          <cell r="A2555" t="str">
            <v>140.03.00.920-8005.06</v>
          </cell>
          <cell r="B2555" t="str">
            <v>140</v>
          </cell>
          <cell r="C2555" t="str">
            <v>03</v>
          </cell>
          <cell r="D2555" t="str">
            <v>00</v>
          </cell>
          <cell r="E2555" t="str">
            <v>920</v>
          </cell>
          <cell r="F2555" t="str">
            <v>8005.06</v>
          </cell>
          <cell r="G2555" t="str">
            <v>Capital Improvements-CDBG Storm Drain Improvements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 t="str">
            <v>+++</v>
          </cell>
        </row>
        <row r="2556">
          <cell r="A2556" t="str">
            <v>140.03.00.920-8005.07</v>
          </cell>
          <cell r="B2556" t="str">
            <v>140</v>
          </cell>
          <cell r="C2556" t="str">
            <v>03</v>
          </cell>
          <cell r="D2556" t="str">
            <v>00</v>
          </cell>
          <cell r="E2556" t="str">
            <v>920</v>
          </cell>
          <cell r="F2556" t="str">
            <v>8005.07</v>
          </cell>
          <cell r="G2556" t="str">
            <v>Capital Improvements-CDBG Moffat Blvd Ditch Removal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 t="str">
            <v>+++</v>
          </cell>
        </row>
        <row r="2557">
          <cell r="A2557" t="str">
            <v>140.03.00.920-8005.08</v>
          </cell>
          <cell r="B2557" t="str">
            <v>140</v>
          </cell>
          <cell r="C2557" t="str">
            <v>03</v>
          </cell>
          <cell r="D2557" t="str">
            <v>00</v>
          </cell>
          <cell r="E2557" t="str">
            <v>920</v>
          </cell>
          <cell r="F2557" t="str">
            <v>8005.08</v>
          </cell>
          <cell r="G2557" t="str">
            <v>Capital Improvements-CDBG Walnut Street Drain Line Exten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 t="str">
            <v>+++</v>
          </cell>
        </row>
        <row r="2558">
          <cell r="A2558" t="str">
            <v>140.03.00.920-8005.09</v>
          </cell>
          <cell r="B2558" t="str">
            <v>140</v>
          </cell>
          <cell r="C2558" t="str">
            <v>03</v>
          </cell>
          <cell r="D2558" t="str">
            <v>00</v>
          </cell>
          <cell r="E2558" t="str">
            <v>920</v>
          </cell>
          <cell r="F2558" t="str">
            <v>8005.09</v>
          </cell>
          <cell r="G2558" t="str">
            <v>Capital Improvements-CDBG Boys &amp; Girls Club Facility Imp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 t="str">
            <v>+++</v>
          </cell>
        </row>
        <row r="2559">
          <cell r="A2559" t="str">
            <v>140.03.00.920-8005.10</v>
          </cell>
          <cell r="B2559" t="str">
            <v>140</v>
          </cell>
          <cell r="C2559" t="str">
            <v>03</v>
          </cell>
          <cell r="D2559" t="str">
            <v>00</v>
          </cell>
          <cell r="E2559" t="str">
            <v>920</v>
          </cell>
          <cell r="F2559" t="str">
            <v>8005.10</v>
          </cell>
          <cell r="G2559" t="str">
            <v>Capital Improvements-CDBG Library Improvements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 t="str">
            <v>+++</v>
          </cell>
        </row>
        <row r="2560">
          <cell r="A2560" t="str">
            <v>140.03.00.920-8005.11</v>
          </cell>
          <cell r="B2560" t="str">
            <v>140</v>
          </cell>
          <cell r="C2560" t="str">
            <v>03</v>
          </cell>
          <cell r="D2560" t="str">
            <v>00</v>
          </cell>
          <cell r="E2560" t="str">
            <v>920</v>
          </cell>
          <cell r="F2560" t="str">
            <v>8005.11</v>
          </cell>
          <cell r="G2560" t="str">
            <v>Capital Improvements-CDBG Club House Improvements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 t="str">
            <v>+++</v>
          </cell>
        </row>
        <row r="2561">
          <cell r="A2561" t="str">
            <v>140.03.00.920-8005.12</v>
          </cell>
          <cell r="B2561" t="str">
            <v>140</v>
          </cell>
          <cell r="C2561" t="str">
            <v>03</v>
          </cell>
          <cell r="D2561" t="str">
            <v>00</v>
          </cell>
          <cell r="E2561" t="str">
            <v>920</v>
          </cell>
          <cell r="F2561" t="str">
            <v>8005.12</v>
          </cell>
          <cell r="G2561" t="str">
            <v>Capital Improvements-CDBG Senior Center Fitness Equip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 t="str">
            <v>+++</v>
          </cell>
        </row>
        <row r="2562">
          <cell r="A2562" t="str">
            <v>140.03.00.920-8005.13</v>
          </cell>
          <cell r="B2562" t="str">
            <v>140</v>
          </cell>
          <cell r="C2562" t="str">
            <v>03</v>
          </cell>
          <cell r="D2562" t="str">
            <v>00</v>
          </cell>
          <cell r="E2562" t="str">
            <v>920</v>
          </cell>
          <cell r="F2562" t="str">
            <v>8005.13</v>
          </cell>
          <cell r="G2562" t="str">
            <v>Capital Improvements-CDBG Lincoln Ballfield Improvements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 t="str">
            <v>+++</v>
          </cell>
        </row>
        <row r="2563">
          <cell r="A2563" t="str">
            <v>140.03.00.920-8005.14</v>
          </cell>
          <cell r="B2563" t="str">
            <v>140</v>
          </cell>
          <cell r="C2563" t="str">
            <v>03</v>
          </cell>
          <cell r="D2563" t="str">
            <v>00</v>
          </cell>
          <cell r="E2563" t="str">
            <v>920</v>
          </cell>
          <cell r="F2563" t="str">
            <v>8005.14</v>
          </cell>
          <cell r="G2563" t="str">
            <v>Capital Improvements-CDBG Park Improvements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 t="str">
            <v>+++</v>
          </cell>
        </row>
        <row r="2564">
          <cell r="A2564" t="str">
            <v>140.03.00.920-8005.15</v>
          </cell>
          <cell r="B2564" t="str">
            <v>140</v>
          </cell>
          <cell r="C2564" t="str">
            <v>03</v>
          </cell>
          <cell r="D2564" t="str">
            <v>00</v>
          </cell>
          <cell r="E2564" t="str">
            <v>920</v>
          </cell>
          <cell r="F2564" t="str">
            <v>8005.15</v>
          </cell>
          <cell r="G2564" t="str">
            <v>Capital Improvements-CDBG NSP Funds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 t="str">
            <v>+++</v>
          </cell>
        </row>
        <row r="2565">
          <cell r="A2565" t="str">
            <v>140.03.00.920-8005.16</v>
          </cell>
          <cell r="B2565" t="str">
            <v>140</v>
          </cell>
          <cell r="C2565" t="str">
            <v>03</v>
          </cell>
          <cell r="D2565" t="str">
            <v>00</v>
          </cell>
          <cell r="E2565" t="str">
            <v>920</v>
          </cell>
          <cell r="F2565" t="str">
            <v>8005.16</v>
          </cell>
          <cell r="G2565" t="str">
            <v>Capital Improvements-CDBG Streetlight Retrofit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 t="str">
            <v>+++</v>
          </cell>
        </row>
        <row r="2566">
          <cell r="A2566" t="str">
            <v>140.03.00.920-8005.17</v>
          </cell>
          <cell r="B2566" t="str">
            <v>140</v>
          </cell>
          <cell r="C2566" t="str">
            <v>03</v>
          </cell>
          <cell r="D2566" t="str">
            <v>00</v>
          </cell>
          <cell r="E2566" t="str">
            <v>920</v>
          </cell>
          <cell r="F2566" t="str">
            <v>8005.17</v>
          </cell>
          <cell r="G2566" t="str">
            <v>Capital Improvements-CDBG Parking Lot Improvements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 t="str">
            <v>+++</v>
          </cell>
        </row>
        <row r="2567">
          <cell r="A2567" t="str">
            <v>140.03.00.920-8005.99</v>
          </cell>
          <cell r="B2567" t="str">
            <v>140</v>
          </cell>
          <cell r="C2567" t="str">
            <v>03</v>
          </cell>
          <cell r="D2567" t="str">
            <v>00</v>
          </cell>
          <cell r="E2567" t="str">
            <v>920</v>
          </cell>
          <cell r="F2567" t="str">
            <v>8005.99</v>
          </cell>
          <cell r="G2567" t="str">
            <v>Capital Improvements-CDBG General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 t="str">
            <v>+++</v>
          </cell>
        </row>
        <row r="2568">
          <cell r="A2568" t="str">
            <v>150.00.00.900-6000.01</v>
          </cell>
          <cell r="B2568" t="str">
            <v>150</v>
          </cell>
          <cell r="C2568" t="str">
            <v>00</v>
          </cell>
          <cell r="D2568" t="str">
            <v>00</v>
          </cell>
          <cell r="E2568" t="str">
            <v>900</v>
          </cell>
          <cell r="F2568" t="str">
            <v>6000.01</v>
          </cell>
          <cell r="G2568" t="str">
            <v>Professional Services General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 t="str">
            <v>+++</v>
          </cell>
        </row>
        <row r="2569">
          <cell r="A2569" t="str">
            <v>150.00.00.900-6200.02</v>
          </cell>
          <cell r="B2569" t="str">
            <v>150</v>
          </cell>
          <cell r="C2569" t="str">
            <v>00</v>
          </cell>
          <cell r="D2569" t="str">
            <v>00</v>
          </cell>
          <cell r="E2569" t="str">
            <v>900</v>
          </cell>
          <cell r="F2569" t="str">
            <v>6200.02</v>
          </cell>
          <cell r="G2569" t="str">
            <v>Supplies Special Department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 t="str">
            <v>+++</v>
          </cell>
        </row>
        <row r="2570">
          <cell r="A2570" t="str">
            <v>150.00.00.900-7000.02</v>
          </cell>
          <cell r="B2570" t="str">
            <v>150</v>
          </cell>
          <cell r="C2570" t="str">
            <v>00</v>
          </cell>
          <cell r="D2570" t="str">
            <v>00</v>
          </cell>
          <cell r="E2570" t="str">
            <v>900</v>
          </cell>
          <cell r="F2570" t="str">
            <v>7000.02</v>
          </cell>
          <cell r="G2570" t="str">
            <v>Capital Outlay Vehicles-Major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 t="str">
            <v>+++</v>
          </cell>
        </row>
        <row r="2571">
          <cell r="A2571" t="str">
            <v>150.00.00.900-7010.01</v>
          </cell>
          <cell r="B2571" t="str">
            <v>150</v>
          </cell>
          <cell r="C2571" t="str">
            <v>00</v>
          </cell>
          <cell r="D2571" t="str">
            <v>00</v>
          </cell>
          <cell r="E2571" t="str">
            <v>900</v>
          </cell>
          <cell r="F2571" t="str">
            <v>7010.01</v>
          </cell>
          <cell r="G2571" t="str">
            <v>Capital Outlay-Public Safety Grants BJA/JAG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 t="str">
            <v>+++</v>
          </cell>
        </row>
        <row r="2572">
          <cell r="A2572" t="str">
            <v>150.00.00.900-7010.02</v>
          </cell>
          <cell r="B2572" t="str">
            <v>150</v>
          </cell>
          <cell r="C2572" t="str">
            <v>00</v>
          </cell>
          <cell r="D2572" t="str">
            <v>00</v>
          </cell>
          <cell r="E2572" t="str">
            <v>900</v>
          </cell>
          <cell r="F2572" t="str">
            <v>7010.02</v>
          </cell>
          <cell r="G2572" t="str">
            <v>Capital Outlay-Public Safety Grants LLEGB-2003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 t="str">
            <v>+++</v>
          </cell>
        </row>
        <row r="2573">
          <cell r="A2573" t="str">
            <v>150.00.00.900-7010.03</v>
          </cell>
          <cell r="B2573" t="str">
            <v>150</v>
          </cell>
          <cell r="C2573" t="str">
            <v>00</v>
          </cell>
          <cell r="D2573" t="str">
            <v>00</v>
          </cell>
          <cell r="E2573" t="str">
            <v>900</v>
          </cell>
          <cell r="F2573" t="str">
            <v>7010.03</v>
          </cell>
          <cell r="G2573" t="str">
            <v>Capital Outlay-Public Safety Grants LLEBG-2004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 t="str">
            <v>+++</v>
          </cell>
        </row>
        <row r="2574">
          <cell r="A2574" t="str">
            <v>150.00.00.900-7010.04</v>
          </cell>
          <cell r="B2574" t="str">
            <v>150</v>
          </cell>
          <cell r="C2574" t="str">
            <v>00</v>
          </cell>
          <cell r="D2574" t="str">
            <v>00</v>
          </cell>
          <cell r="E2574" t="str">
            <v>900</v>
          </cell>
          <cell r="F2574" t="str">
            <v>7010.04</v>
          </cell>
          <cell r="G2574" t="str">
            <v>Capital Outlay-Public Safety Grants Ca High Technology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 t="str">
            <v>+++</v>
          </cell>
        </row>
        <row r="2575">
          <cell r="A2575" t="str">
            <v>150.00.00.900-7010.05</v>
          </cell>
          <cell r="B2575" t="str">
            <v>150</v>
          </cell>
          <cell r="C2575" t="str">
            <v>00</v>
          </cell>
          <cell r="D2575" t="str">
            <v>00</v>
          </cell>
          <cell r="E2575" t="str">
            <v>900</v>
          </cell>
          <cell r="F2575" t="str">
            <v>7010.05</v>
          </cell>
          <cell r="G2575" t="str">
            <v>Capital Outlay-Public Safety Grants Web Site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 t="str">
            <v>+++</v>
          </cell>
        </row>
        <row r="2576">
          <cell r="A2576" t="str">
            <v>150.00.00.900-7010.06</v>
          </cell>
          <cell r="B2576" t="str">
            <v>150</v>
          </cell>
          <cell r="C2576" t="str">
            <v>00</v>
          </cell>
          <cell r="D2576" t="str">
            <v>00</v>
          </cell>
          <cell r="E2576" t="str">
            <v>900</v>
          </cell>
          <cell r="F2576" t="str">
            <v>7010.06</v>
          </cell>
          <cell r="G2576" t="str">
            <v>Capital Outlay-Public Safety Grants Security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 t="str">
            <v>+++</v>
          </cell>
        </row>
        <row r="2577">
          <cell r="A2577" t="str">
            <v>150.00.00.900-7010.19</v>
          </cell>
          <cell r="B2577" t="str">
            <v>150</v>
          </cell>
          <cell r="C2577" t="str">
            <v>00</v>
          </cell>
          <cell r="D2577" t="str">
            <v>00</v>
          </cell>
          <cell r="E2577" t="str">
            <v>900</v>
          </cell>
          <cell r="F2577" t="str">
            <v>7010.19</v>
          </cell>
          <cell r="G2577" t="str">
            <v>Capital Outlay-Public Safety Grants Project Allocation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 t="str">
            <v>+++</v>
          </cell>
        </row>
        <row r="2578">
          <cell r="A2578" t="str">
            <v>150.00.00.900-9000.01</v>
          </cell>
          <cell r="B2578" t="str">
            <v>150</v>
          </cell>
          <cell r="C2578" t="str">
            <v>00</v>
          </cell>
          <cell r="D2578" t="str">
            <v>00</v>
          </cell>
          <cell r="E2578" t="str">
            <v>900</v>
          </cell>
          <cell r="F2578" t="str">
            <v>9000.01</v>
          </cell>
          <cell r="G2578" t="str">
            <v>Operating Transfers Out General Fund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 t="str">
            <v>+++</v>
          </cell>
        </row>
        <row r="2579">
          <cell r="A2579" t="str">
            <v>150.00.00.900-9887.01</v>
          </cell>
          <cell r="B2579" t="str">
            <v>150</v>
          </cell>
          <cell r="C2579" t="str">
            <v>00</v>
          </cell>
          <cell r="D2579" t="str">
            <v>00</v>
          </cell>
          <cell r="E2579" t="str">
            <v>900</v>
          </cell>
          <cell r="F2579" t="str">
            <v>9887.01</v>
          </cell>
          <cell r="G2579" t="str">
            <v>Bad Debt Expense Service Fees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 t="str">
            <v>+++</v>
          </cell>
        </row>
        <row r="2580">
          <cell r="A2580" t="str">
            <v>150.11.00.200-5000.01</v>
          </cell>
          <cell r="B2580" t="str">
            <v>150</v>
          </cell>
          <cell r="C2580" t="str">
            <v>11</v>
          </cell>
          <cell r="D2580" t="str">
            <v>00</v>
          </cell>
          <cell r="E2580" t="str">
            <v>200</v>
          </cell>
          <cell r="F2580" t="str">
            <v>5000.01</v>
          </cell>
          <cell r="G2580" t="str">
            <v>Salaries Regular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 t="str">
            <v>+++</v>
          </cell>
        </row>
        <row r="2581">
          <cell r="A2581" t="str">
            <v>150.11.00.200-5000.03</v>
          </cell>
          <cell r="B2581" t="str">
            <v>150</v>
          </cell>
          <cell r="C2581" t="str">
            <v>11</v>
          </cell>
          <cell r="D2581" t="str">
            <v>00</v>
          </cell>
          <cell r="E2581" t="str">
            <v>200</v>
          </cell>
          <cell r="F2581" t="str">
            <v>5000.03</v>
          </cell>
          <cell r="G2581" t="str">
            <v>Salaries Overtime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 t="str">
            <v>+++</v>
          </cell>
        </row>
        <row r="2582">
          <cell r="A2582" t="str">
            <v>150.11.00.200-5000.04</v>
          </cell>
          <cell r="B2582" t="str">
            <v>150</v>
          </cell>
          <cell r="C2582" t="str">
            <v>11</v>
          </cell>
          <cell r="D2582" t="str">
            <v>00</v>
          </cell>
          <cell r="E2582" t="str">
            <v>200</v>
          </cell>
          <cell r="F2582" t="str">
            <v>5000.04</v>
          </cell>
          <cell r="G2582" t="str">
            <v>Salaries Holiday Pay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 t="str">
            <v>+++</v>
          </cell>
        </row>
        <row r="2583">
          <cell r="A2583" t="str">
            <v>150.11.00.200-5000.10</v>
          </cell>
          <cell r="B2583" t="str">
            <v>150</v>
          </cell>
          <cell r="C2583" t="str">
            <v>11</v>
          </cell>
          <cell r="D2583" t="str">
            <v>00</v>
          </cell>
          <cell r="E2583" t="str">
            <v>200</v>
          </cell>
          <cell r="F2583" t="str">
            <v>5000.10</v>
          </cell>
          <cell r="G2583" t="str">
            <v>Salaries Furloughs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 t="str">
            <v>+++</v>
          </cell>
        </row>
        <row r="2584">
          <cell r="A2584" t="str">
            <v>150.11.00.200-5000.11</v>
          </cell>
          <cell r="B2584" t="str">
            <v>150</v>
          </cell>
          <cell r="C2584" t="str">
            <v>11</v>
          </cell>
          <cell r="D2584" t="str">
            <v>00</v>
          </cell>
          <cell r="E2584" t="str">
            <v>200</v>
          </cell>
          <cell r="F2584" t="str">
            <v>5000.11</v>
          </cell>
          <cell r="G2584" t="str">
            <v>Salaries Worker's Comp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 t="str">
            <v>+++</v>
          </cell>
        </row>
        <row r="2585">
          <cell r="A2585" t="str">
            <v>150.11.00.200-5000.99</v>
          </cell>
          <cell r="B2585" t="str">
            <v>150</v>
          </cell>
          <cell r="C2585" t="str">
            <v>11</v>
          </cell>
          <cell r="D2585" t="str">
            <v>00</v>
          </cell>
          <cell r="E2585" t="str">
            <v>200</v>
          </cell>
          <cell r="F2585" t="str">
            <v>5000.99</v>
          </cell>
          <cell r="G2585" t="str">
            <v>Salaries New Personnel Requests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 t="str">
            <v>+++</v>
          </cell>
        </row>
        <row r="2586">
          <cell r="A2586" t="str">
            <v>150.11.00.200-5100.01</v>
          </cell>
          <cell r="B2586" t="str">
            <v>150</v>
          </cell>
          <cell r="C2586" t="str">
            <v>11</v>
          </cell>
          <cell r="D2586" t="str">
            <v>00</v>
          </cell>
          <cell r="E2586" t="str">
            <v>200</v>
          </cell>
          <cell r="F2586" t="str">
            <v>5100.01</v>
          </cell>
          <cell r="G2586" t="str">
            <v>Benefits Retirement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 t="str">
            <v>+++</v>
          </cell>
        </row>
        <row r="2587">
          <cell r="A2587" t="str">
            <v>150.11.00.200-5100.02</v>
          </cell>
          <cell r="B2587" t="str">
            <v>150</v>
          </cell>
          <cell r="C2587" t="str">
            <v>11</v>
          </cell>
          <cell r="D2587" t="str">
            <v>00</v>
          </cell>
          <cell r="E2587" t="str">
            <v>200</v>
          </cell>
          <cell r="F2587" t="str">
            <v>5100.02</v>
          </cell>
          <cell r="G2587" t="str">
            <v>Benefits Health Insurance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 t="str">
            <v>+++</v>
          </cell>
        </row>
        <row r="2588">
          <cell r="A2588" t="str">
            <v>150.11.00.200-5100.03</v>
          </cell>
          <cell r="B2588" t="str">
            <v>150</v>
          </cell>
          <cell r="C2588" t="str">
            <v>11</v>
          </cell>
          <cell r="D2588" t="str">
            <v>00</v>
          </cell>
          <cell r="E2588" t="str">
            <v>200</v>
          </cell>
          <cell r="F2588" t="str">
            <v>5100.03</v>
          </cell>
          <cell r="G2588" t="str">
            <v>Benefits Dental Insurance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 t="str">
            <v>+++</v>
          </cell>
        </row>
        <row r="2589">
          <cell r="A2589" t="str">
            <v>150.11.00.200-5100.04</v>
          </cell>
          <cell r="B2589" t="str">
            <v>150</v>
          </cell>
          <cell r="C2589" t="str">
            <v>11</v>
          </cell>
          <cell r="D2589" t="str">
            <v>00</v>
          </cell>
          <cell r="E2589" t="str">
            <v>200</v>
          </cell>
          <cell r="F2589" t="str">
            <v>5100.04</v>
          </cell>
          <cell r="G2589" t="str">
            <v>Benefits Vision Insurance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 t="str">
            <v>+++</v>
          </cell>
        </row>
        <row r="2590">
          <cell r="A2590" t="str">
            <v>150.11.00.200-5100.05</v>
          </cell>
          <cell r="B2590" t="str">
            <v>150</v>
          </cell>
          <cell r="C2590" t="str">
            <v>11</v>
          </cell>
          <cell r="D2590" t="str">
            <v>00</v>
          </cell>
          <cell r="E2590" t="str">
            <v>200</v>
          </cell>
          <cell r="F2590" t="str">
            <v>5100.05</v>
          </cell>
          <cell r="G2590" t="str">
            <v>Benefits Life Insurance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 t="str">
            <v>+++</v>
          </cell>
        </row>
        <row r="2591">
          <cell r="A2591" t="str">
            <v>150.11.00.200-5100.06</v>
          </cell>
          <cell r="B2591" t="str">
            <v>150</v>
          </cell>
          <cell r="C2591" t="str">
            <v>11</v>
          </cell>
          <cell r="D2591" t="str">
            <v>00</v>
          </cell>
          <cell r="E2591" t="str">
            <v>200</v>
          </cell>
          <cell r="F2591" t="str">
            <v>5100.06</v>
          </cell>
          <cell r="G2591" t="str">
            <v>Benefits Worker's Comp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 t="str">
            <v>+++</v>
          </cell>
        </row>
        <row r="2592">
          <cell r="A2592" t="str">
            <v>150.11.00.200-5100.07</v>
          </cell>
          <cell r="B2592" t="str">
            <v>150</v>
          </cell>
          <cell r="C2592" t="str">
            <v>11</v>
          </cell>
          <cell r="D2592" t="str">
            <v>00</v>
          </cell>
          <cell r="E2592" t="str">
            <v>200</v>
          </cell>
          <cell r="F2592" t="str">
            <v>5100.07</v>
          </cell>
          <cell r="G2592" t="str">
            <v>Benefits Long Term Disability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 t="str">
            <v>+++</v>
          </cell>
        </row>
        <row r="2593">
          <cell r="A2593" t="str">
            <v>150.11.00.200-5100.08</v>
          </cell>
          <cell r="B2593" t="str">
            <v>150</v>
          </cell>
          <cell r="C2593" t="str">
            <v>11</v>
          </cell>
          <cell r="D2593" t="str">
            <v>00</v>
          </cell>
          <cell r="E2593" t="str">
            <v>200</v>
          </cell>
          <cell r="F2593" t="str">
            <v>5100.08</v>
          </cell>
          <cell r="G2593" t="str">
            <v>Benefits Deferred Compensation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 t="str">
            <v>+++</v>
          </cell>
        </row>
        <row r="2594">
          <cell r="A2594" t="str">
            <v>150.11.00.200-5100.10</v>
          </cell>
          <cell r="B2594" t="str">
            <v>150</v>
          </cell>
          <cell r="C2594" t="str">
            <v>11</v>
          </cell>
          <cell r="D2594" t="str">
            <v>00</v>
          </cell>
          <cell r="E2594" t="str">
            <v>200</v>
          </cell>
          <cell r="F2594" t="str">
            <v>5100.10</v>
          </cell>
          <cell r="G2594" t="str">
            <v>Benefits Uniform Allowance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 t="str">
            <v>+++</v>
          </cell>
        </row>
        <row r="2595">
          <cell r="A2595" t="str">
            <v>150.11.00.200-5100.11</v>
          </cell>
          <cell r="B2595" t="str">
            <v>150</v>
          </cell>
          <cell r="C2595" t="str">
            <v>11</v>
          </cell>
          <cell r="D2595" t="str">
            <v>00</v>
          </cell>
          <cell r="E2595" t="str">
            <v>200</v>
          </cell>
          <cell r="F2595" t="str">
            <v>5100.11</v>
          </cell>
          <cell r="G2595" t="str">
            <v>Benefits Medicare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 t="str">
            <v>+++</v>
          </cell>
        </row>
        <row r="2596">
          <cell r="A2596" t="str">
            <v>150.11.00.200-5100.15</v>
          </cell>
          <cell r="B2596" t="str">
            <v>150</v>
          </cell>
          <cell r="C2596" t="str">
            <v>11</v>
          </cell>
          <cell r="D2596" t="str">
            <v>00</v>
          </cell>
          <cell r="E2596" t="str">
            <v>200</v>
          </cell>
          <cell r="F2596" t="str">
            <v>5100.15</v>
          </cell>
          <cell r="G2596" t="str">
            <v>Benefits Cell Phone Allowance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 t="str">
            <v>+++</v>
          </cell>
        </row>
        <row r="2597">
          <cell r="A2597" t="str">
            <v>150.11.00.200-6000.01</v>
          </cell>
          <cell r="B2597" t="str">
            <v>150</v>
          </cell>
          <cell r="C2597" t="str">
            <v>11</v>
          </cell>
          <cell r="D2597" t="str">
            <v>00</v>
          </cell>
          <cell r="E2597" t="str">
            <v>200</v>
          </cell>
          <cell r="F2597" t="str">
            <v>6000.01</v>
          </cell>
          <cell r="G2597" t="str">
            <v>Professional Services General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 t="str">
            <v>+++</v>
          </cell>
        </row>
        <row r="2598">
          <cell r="A2598" t="str">
            <v>150.11.00.200-6200.02</v>
          </cell>
          <cell r="B2598" t="str">
            <v>150</v>
          </cell>
          <cell r="C2598" t="str">
            <v>11</v>
          </cell>
          <cell r="D2598" t="str">
            <v>00</v>
          </cell>
          <cell r="E2598" t="str">
            <v>200</v>
          </cell>
          <cell r="F2598" t="str">
            <v>6200.02</v>
          </cell>
          <cell r="G2598" t="str">
            <v>Supplies Special Department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 t="str">
            <v>+++</v>
          </cell>
        </row>
        <row r="2599">
          <cell r="A2599" t="str">
            <v>150.11.00.200-6210.07</v>
          </cell>
          <cell r="B2599" t="str">
            <v>150</v>
          </cell>
          <cell r="C2599" t="str">
            <v>11</v>
          </cell>
          <cell r="D2599" t="str">
            <v>00</v>
          </cell>
          <cell r="E2599" t="str">
            <v>200</v>
          </cell>
          <cell r="F2599" t="str">
            <v>6210.07</v>
          </cell>
          <cell r="G2599" t="str">
            <v>Supplies-Police Bullet Proof Vest Grant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 t="str">
            <v>+++</v>
          </cell>
        </row>
        <row r="2600">
          <cell r="A2600" t="str">
            <v>150.11.00.200-6210.08</v>
          </cell>
          <cell r="B2600" t="str">
            <v>150</v>
          </cell>
          <cell r="C2600" t="str">
            <v>11</v>
          </cell>
          <cell r="D2600" t="str">
            <v>00</v>
          </cell>
          <cell r="E2600" t="str">
            <v>200</v>
          </cell>
          <cell r="F2600" t="str">
            <v>6210.08</v>
          </cell>
          <cell r="G2600" t="str">
            <v>Supplies-Police DUI Enforcement Grant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 t="str">
            <v>+++</v>
          </cell>
        </row>
        <row r="2601">
          <cell r="A2601" t="str">
            <v>150.11.00.200-6210.12</v>
          </cell>
          <cell r="B2601" t="str">
            <v>150</v>
          </cell>
          <cell r="C2601" t="str">
            <v>11</v>
          </cell>
          <cell r="D2601" t="str">
            <v>00</v>
          </cell>
          <cell r="E2601" t="str">
            <v>200</v>
          </cell>
          <cell r="F2601" t="str">
            <v>6210.12</v>
          </cell>
          <cell r="G2601" t="str">
            <v>Supplies-Police Alcholic Beverage Control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 t="str">
            <v>+++</v>
          </cell>
        </row>
        <row r="2602">
          <cell r="A2602" t="str">
            <v>150.11.00.200-6210.13</v>
          </cell>
          <cell r="B2602" t="str">
            <v>150</v>
          </cell>
          <cell r="C2602" t="str">
            <v>11</v>
          </cell>
          <cell r="D2602" t="str">
            <v>00</v>
          </cell>
          <cell r="E2602" t="str">
            <v>200</v>
          </cell>
          <cell r="F2602" t="str">
            <v>6210.13</v>
          </cell>
          <cell r="G2602" t="str">
            <v>Supplies-Police Mobile Computer Upgrades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 t="str">
            <v>+++</v>
          </cell>
        </row>
        <row r="2603">
          <cell r="A2603" t="str">
            <v>150.11.00.200-6210.14</v>
          </cell>
          <cell r="B2603" t="str">
            <v>150</v>
          </cell>
          <cell r="C2603" t="str">
            <v>11</v>
          </cell>
          <cell r="D2603" t="str">
            <v>00</v>
          </cell>
          <cell r="E2603" t="str">
            <v>200</v>
          </cell>
          <cell r="F2603" t="str">
            <v>6210.14</v>
          </cell>
          <cell r="G2603" t="str">
            <v>Supplies-Police OTS Collision</v>
          </cell>
          <cell r="H2603">
            <v>56610</v>
          </cell>
          <cell r="I2603">
            <v>0</v>
          </cell>
          <cell r="J2603">
            <v>56610</v>
          </cell>
          <cell r="K2603">
            <v>0</v>
          </cell>
          <cell r="L2603">
            <v>0</v>
          </cell>
          <cell r="M2603">
            <v>1282.76</v>
          </cell>
          <cell r="N2603">
            <v>55327.24</v>
          </cell>
          <cell r="O2603">
            <v>0.02</v>
          </cell>
        </row>
        <row r="2604">
          <cell r="A2604" t="str">
            <v>150.11.00.200-6210.15</v>
          </cell>
          <cell r="B2604" t="str">
            <v>150</v>
          </cell>
          <cell r="C2604" t="str">
            <v>11</v>
          </cell>
          <cell r="D2604" t="str">
            <v>00</v>
          </cell>
          <cell r="E2604" t="str">
            <v>200</v>
          </cell>
          <cell r="F2604" t="str">
            <v>6210.15</v>
          </cell>
          <cell r="G2604" t="str">
            <v>Supplies-Police Handheld Radios-WMD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 t="str">
            <v>+++</v>
          </cell>
        </row>
        <row r="2605">
          <cell r="A2605" t="str">
            <v>150.11.00.200-6210.16</v>
          </cell>
          <cell r="B2605" t="str">
            <v>150</v>
          </cell>
          <cell r="C2605" t="str">
            <v>11</v>
          </cell>
          <cell r="D2605" t="str">
            <v>00</v>
          </cell>
          <cell r="E2605" t="str">
            <v>200</v>
          </cell>
          <cell r="F2605" t="str">
            <v>6210.16</v>
          </cell>
          <cell r="G2605" t="str">
            <v>Supplies-Police BJA JAG Funds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 t="str">
            <v>+++</v>
          </cell>
        </row>
        <row r="2606">
          <cell r="A2606" t="str">
            <v>150.11.00.200-6210.17</v>
          </cell>
          <cell r="B2606" t="str">
            <v>150</v>
          </cell>
          <cell r="C2606" t="str">
            <v>11</v>
          </cell>
          <cell r="D2606" t="str">
            <v>00</v>
          </cell>
          <cell r="E2606" t="str">
            <v>200</v>
          </cell>
          <cell r="F2606" t="str">
            <v>6210.17</v>
          </cell>
          <cell r="G2606" t="str">
            <v>Supplies-Police CHP DUI Corridor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 t="str">
            <v>+++</v>
          </cell>
        </row>
        <row r="2607">
          <cell r="A2607" t="str">
            <v>150.11.00.200-6210.18</v>
          </cell>
          <cell r="B2607" t="str">
            <v>150</v>
          </cell>
          <cell r="C2607" t="str">
            <v>11</v>
          </cell>
          <cell r="D2607" t="str">
            <v>00</v>
          </cell>
          <cell r="E2607" t="str">
            <v>200</v>
          </cell>
          <cell r="F2607" t="str">
            <v>6210.18</v>
          </cell>
          <cell r="G2607" t="str">
            <v>Supplies-Police ABC Shoulder Tap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 t="str">
            <v>+++</v>
          </cell>
        </row>
        <row r="2608">
          <cell r="A2608" t="str">
            <v>150.11.00.200-6210.19</v>
          </cell>
          <cell r="B2608" t="str">
            <v>150</v>
          </cell>
          <cell r="C2608" t="str">
            <v>11</v>
          </cell>
          <cell r="D2608" t="str">
            <v>00</v>
          </cell>
          <cell r="E2608" t="str">
            <v>200</v>
          </cell>
          <cell r="F2608" t="str">
            <v>6210.19</v>
          </cell>
          <cell r="G2608" t="str">
            <v>Supplies-Police SOS Grant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 t="str">
            <v>+++</v>
          </cell>
        </row>
        <row r="2609">
          <cell r="A2609" t="str">
            <v>150.11.00.200-6600.04</v>
          </cell>
          <cell r="B2609" t="str">
            <v>150</v>
          </cell>
          <cell r="C2609" t="str">
            <v>11</v>
          </cell>
          <cell r="D2609" t="str">
            <v>00</v>
          </cell>
          <cell r="E2609" t="str">
            <v>200</v>
          </cell>
          <cell r="F2609" t="str">
            <v>6600.04</v>
          </cell>
          <cell r="G2609" t="str">
            <v>Administrative Expenses Training/Conferences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500</v>
          </cell>
          <cell r="N2609">
            <v>-500</v>
          </cell>
          <cell r="O2609" t="str">
            <v>+++</v>
          </cell>
        </row>
        <row r="2610">
          <cell r="A2610" t="str">
            <v>150.11.00.200-7000.04</v>
          </cell>
          <cell r="B2610" t="str">
            <v>150</v>
          </cell>
          <cell r="C2610" t="str">
            <v>11</v>
          </cell>
          <cell r="D2610" t="str">
            <v>00</v>
          </cell>
          <cell r="E2610" t="str">
            <v>200</v>
          </cell>
          <cell r="F2610" t="str">
            <v>7000.04</v>
          </cell>
          <cell r="G2610" t="str">
            <v>Capital Outlay Operations Equipment-Major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 t="str">
            <v>+++</v>
          </cell>
        </row>
        <row r="2611">
          <cell r="A2611" t="str">
            <v>150.11.00.210-5000.99</v>
          </cell>
          <cell r="B2611" t="str">
            <v>150</v>
          </cell>
          <cell r="C2611" t="str">
            <v>11</v>
          </cell>
          <cell r="D2611" t="str">
            <v>00</v>
          </cell>
          <cell r="E2611" t="str">
            <v>210</v>
          </cell>
          <cell r="F2611" t="str">
            <v>5000.99</v>
          </cell>
          <cell r="G2611" t="str">
            <v>Salaries New Personnel Requests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 t="str">
            <v>+++</v>
          </cell>
        </row>
        <row r="2612">
          <cell r="A2612" t="str">
            <v>160.00.00.900-6000.01</v>
          </cell>
          <cell r="B2612" t="str">
            <v>160</v>
          </cell>
          <cell r="C2612" t="str">
            <v>00</v>
          </cell>
          <cell r="D2612" t="str">
            <v>00</v>
          </cell>
          <cell r="E2612" t="str">
            <v>900</v>
          </cell>
          <cell r="F2612" t="str">
            <v>6000.01</v>
          </cell>
          <cell r="G2612" t="str">
            <v>Professional Services General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 t="str">
            <v>+++</v>
          </cell>
        </row>
        <row r="2613">
          <cell r="A2613" t="str">
            <v>160.00.00.900-7010.07</v>
          </cell>
          <cell r="B2613" t="str">
            <v>160</v>
          </cell>
          <cell r="C2613" t="str">
            <v>00</v>
          </cell>
          <cell r="D2613" t="str">
            <v>00</v>
          </cell>
          <cell r="E2613" t="str">
            <v>900</v>
          </cell>
          <cell r="F2613" t="str">
            <v>7010.07</v>
          </cell>
          <cell r="G2613" t="str">
            <v>Capital Outlay-Public Safety Grants Digital In Car Video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 t="str">
            <v>+++</v>
          </cell>
        </row>
        <row r="2614">
          <cell r="A2614" t="str">
            <v>160.00.00.900-7010.08</v>
          </cell>
          <cell r="B2614" t="str">
            <v>160</v>
          </cell>
          <cell r="C2614" t="str">
            <v>00</v>
          </cell>
          <cell r="D2614" t="str">
            <v>00</v>
          </cell>
          <cell r="E2614" t="str">
            <v>900</v>
          </cell>
          <cell r="F2614" t="str">
            <v>7010.08</v>
          </cell>
          <cell r="G2614" t="str">
            <v>Capital Outlay-Public Safety Grants MCT/CAD/RMS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 t="str">
            <v>+++</v>
          </cell>
        </row>
        <row r="2615">
          <cell r="A2615" t="str">
            <v>160.00.00.900-7010.09</v>
          </cell>
          <cell r="B2615" t="str">
            <v>160</v>
          </cell>
          <cell r="C2615" t="str">
            <v>00</v>
          </cell>
          <cell r="D2615" t="str">
            <v>00</v>
          </cell>
          <cell r="E2615" t="str">
            <v>900</v>
          </cell>
          <cell r="F2615" t="str">
            <v>7010.09</v>
          </cell>
          <cell r="G2615" t="str">
            <v>Capital Outlay-Public Safety Grants Digital Photograhapy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 t="str">
            <v>+++</v>
          </cell>
        </row>
        <row r="2616">
          <cell r="A2616" t="str">
            <v>160.00.00.900-7010.10</v>
          </cell>
          <cell r="B2616" t="str">
            <v>160</v>
          </cell>
          <cell r="C2616" t="str">
            <v>00</v>
          </cell>
          <cell r="D2616" t="str">
            <v>00</v>
          </cell>
          <cell r="E2616" t="str">
            <v>900</v>
          </cell>
          <cell r="F2616" t="str">
            <v>7010.10</v>
          </cell>
          <cell r="G2616" t="str">
            <v>Capital Outlay-Public Safety Grants Project Allocation-2003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 t="str">
            <v>+++</v>
          </cell>
        </row>
        <row r="2617">
          <cell r="A2617" t="str">
            <v>160.00.00.900-7010.11</v>
          </cell>
          <cell r="B2617" t="str">
            <v>160</v>
          </cell>
          <cell r="C2617" t="str">
            <v>00</v>
          </cell>
          <cell r="D2617" t="str">
            <v>00</v>
          </cell>
          <cell r="E2617" t="str">
            <v>900</v>
          </cell>
          <cell r="F2617" t="str">
            <v>7010.11</v>
          </cell>
          <cell r="G2617" t="str">
            <v>Capital Outlay-Public Safety Grants Project Allocation-2004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 t="str">
            <v>+++</v>
          </cell>
        </row>
        <row r="2618">
          <cell r="A2618" t="str">
            <v>160.00.00.900-7010.12</v>
          </cell>
          <cell r="B2618" t="str">
            <v>160</v>
          </cell>
          <cell r="C2618" t="str">
            <v>00</v>
          </cell>
          <cell r="D2618" t="str">
            <v>00</v>
          </cell>
          <cell r="E2618" t="str">
            <v>900</v>
          </cell>
          <cell r="F2618" t="str">
            <v>7010.12</v>
          </cell>
          <cell r="G2618" t="str">
            <v>Capital Outlay-Public Safety Grants Project Allocation-2005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 t="str">
            <v>+++</v>
          </cell>
        </row>
        <row r="2619">
          <cell r="A2619" t="str">
            <v>160.00.00.900-7010.13</v>
          </cell>
          <cell r="B2619" t="str">
            <v>160</v>
          </cell>
          <cell r="C2619" t="str">
            <v>00</v>
          </cell>
          <cell r="D2619" t="str">
            <v>00</v>
          </cell>
          <cell r="E2619" t="str">
            <v>900</v>
          </cell>
          <cell r="F2619" t="str">
            <v>7010.13</v>
          </cell>
          <cell r="G2619" t="str">
            <v>Capital Outlay-Public Safety Grants Project Allocation-2006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 t="str">
            <v>+++</v>
          </cell>
        </row>
        <row r="2620">
          <cell r="A2620" t="str">
            <v>160.00.00.900-7010.14</v>
          </cell>
          <cell r="B2620" t="str">
            <v>160</v>
          </cell>
          <cell r="C2620" t="str">
            <v>00</v>
          </cell>
          <cell r="D2620" t="str">
            <v>00</v>
          </cell>
          <cell r="E2620" t="str">
            <v>900</v>
          </cell>
          <cell r="F2620" t="str">
            <v>7010.14</v>
          </cell>
          <cell r="G2620" t="str">
            <v>Capital Outlay-Public Safety Grants Project Allocation-2007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 t="str">
            <v>+++</v>
          </cell>
        </row>
        <row r="2621">
          <cell r="A2621" t="str">
            <v>160.00.00.900-7010.15</v>
          </cell>
          <cell r="B2621" t="str">
            <v>160</v>
          </cell>
          <cell r="C2621" t="str">
            <v>00</v>
          </cell>
          <cell r="D2621" t="str">
            <v>00</v>
          </cell>
          <cell r="E2621" t="str">
            <v>900</v>
          </cell>
          <cell r="F2621" t="str">
            <v>7010.15</v>
          </cell>
          <cell r="G2621" t="str">
            <v>Capital Outlay-Public Safety Grants Project Allocation-2008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  <cell r="O2621" t="str">
            <v>+++</v>
          </cell>
        </row>
        <row r="2622">
          <cell r="A2622" t="str">
            <v>160.00.00.900-7010.16</v>
          </cell>
          <cell r="B2622" t="str">
            <v>160</v>
          </cell>
          <cell r="C2622" t="str">
            <v>00</v>
          </cell>
          <cell r="D2622" t="str">
            <v>00</v>
          </cell>
          <cell r="E2622" t="str">
            <v>900</v>
          </cell>
          <cell r="F2622" t="str">
            <v>7010.16</v>
          </cell>
          <cell r="G2622" t="str">
            <v>Capital Outlay-Public Safety Grants Project Allocation-2009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 t="str">
            <v>+++</v>
          </cell>
        </row>
        <row r="2623">
          <cell r="A2623" t="str">
            <v>160.00.00.900-7010.17</v>
          </cell>
          <cell r="B2623" t="str">
            <v>160</v>
          </cell>
          <cell r="C2623" t="str">
            <v>00</v>
          </cell>
          <cell r="D2623" t="str">
            <v>00</v>
          </cell>
          <cell r="E2623" t="str">
            <v>900</v>
          </cell>
          <cell r="F2623" t="str">
            <v>7010.17</v>
          </cell>
          <cell r="G2623" t="str">
            <v>Capital Outlay-Public Safety Grants Project Allocation-2010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 t="str">
            <v>+++</v>
          </cell>
        </row>
        <row r="2624">
          <cell r="A2624" t="str">
            <v>160.00.00.900-7010.18</v>
          </cell>
          <cell r="B2624" t="str">
            <v>160</v>
          </cell>
          <cell r="C2624" t="str">
            <v>00</v>
          </cell>
          <cell r="D2624" t="str">
            <v>00</v>
          </cell>
          <cell r="E2624" t="str">
            <v>900</v>
          </cell>
          <cell r="F2624" t="str">
            <v>7010.18</v>
          </cell>
          <cell r="G2624" t="str">
            <v>Capital Outlay-Public Safety Grants Project Allocation-2011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 t="str">
            <v>+++</v>
          </cell>
        </row>
        <row r="2625">
          <cell r="A2625" t="str">
            <v>160.00.00.900-7010.19</v>
          </cell>
          <cell r="B2625" t="str">
            <v>160</v>
          </cell>
          <cell r="C2625" t="str">
            <v>00</v>
          </cell>
          <cell r="D2625" t="str">
            <v>00</v>
          </cell>
          <cell r="E2625" t="str">
            <v>900</v>
          </cell>
          <cell r="F2625" t="str">
            <v>7010.19</v>
          </cell>
          <cell r="G2625" t="str">
            <v>Capital Outlay-Public Safety Grants Project Allocation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 t="str">
            <v>+++</v>
          </cell>
        </row>
        <row r="2626">
          <cell r="A2626" t="str">
            <v>160.00.00.900-7010.20</v>
          </cell>
          <cell r="B2626" t="str">
            <v>160</v>
          </cell>
          <cell r="C2626" t="str">
            <v>00</v>
          </cell>
          <cell r="D2626" t="str">
            <v>00</v>
          </cell>
          <cell r="E2626" t="str">
            <v>900</v>
          </cell>
          <cell r="F2626" t="str">
            <v>7010.20</v>
          </cell>
          <cell r="G2626" t="str">
            <v>Capital Outlay-Public Safety Grants FEMA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 t="str">
            <v>+++</v>
          </cell>
        </row>
        <row r="2627">
          <cell r="A2627" t="str">
            <v>160.00.00.900-7010.99</v>
          </cell>
          <cell r="B2627" t="str">
            <v>160</v>
          </cell>
          <cell r="C2627" t="str">
            <v>00</v>
          </cell>
          <cell r="D2627" t="str">
            <v>00</v>
          </cell>
          <cell r="E2627" t="str">
            <v>900</v>
          </cell>
          <cell r="F2627" t="str">
            <v>7010.99</v>
          </cell>
          <cell r="G2627" t="str">
            <v>Capital Outlay-Public Safety Grants General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 t="str">
            <v>+++</v>
          </cell>
        </row>
        <row r="2628">
          <cell r="A2628" t="str">
            <v>160.00.00.900-8000.99</v>
          </cell>
          <cell r="B2628" t="str">
            <v>160</v>
          </cell>
          <cell r="C2628" t="str">
            <v>00</v>
          </cell>
          <cell r="D2628" t="str">
            <v>00</v>
          </cell>
          <cell r="E2628" t="str">
            <v>900</v>
          </cell>
          <cell r="F2628" t="str">
            <v>8000.99</v>
          </cell>
          <cell r="G2628" t="str">
            <v>Capital Improvements-General Government General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 t="str">
            <v>+++</v>
          </cell>
        </row>
        <row r="2629">
          <cell r="A2629" t="str">
            <v>160.11.00.200-6000.01</v>
          </cell>
          <cell r="B2629" t="str">
            <v>160</v>
          </cell>
          <cell r="C2629" t="str">
            <v>11</v>
          </cell>
          <cell r="D2629" t="str">
            <v>00</v>
          </cell>
          <cell r="E2629" t="str">
            <v>200</v>
          </cell>
          <cell r="F2629" t="str">
            <v>6000.01</v>
          </cell>
          <cell r="G2629" t="str">
            <v>Professional Services General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  <cell r="O2629" t="str">
            <v>+++</v>
          </cell>
        </row>
        <row r="2630">
          <cell r="A2630" t="str">
            <v>160.11.00.200-7000.02</v>
          </cell>
          <cell r="B2630" t="str">
            <v>160</v>
          </cell>
          <cell r="C2630" t="str">
            <v>11</v>
          </cell>
          <cell r="D2630" t="str">
            <v>00</v>
          </cell>
          <cell r="E2630" t="str">
            <v>200</v>
          </cell>
          <cell r="F2630" t="str">
            <v>7000.02</v>
          </cell>
          <cell r="G2630" t="str">
            <v>Capital Outlay Vehicles-Major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 t="str">
            <v>+++</v>
          </cell>
        </row>
        <row r="2631">
          <cell r="A2631" t="str">
            <v>170.20.25.900-8300.03</v>
          </cell>
          <cell r="B2631" t="str">
            <v>170</v>
          </cell>
          <cell r="C2631" t="str">
            <v>20</v>
          </cell>
          <cell r="D2631" t="str">
            <v>25</v>
          </cell>
          <cell r="E2631" t="str">
            <v>900</v>
          </cell>
          <cell r="F2631" t="str">
            <v>8300.03</v>
          </cell>
          <cell r="G2631" t="str">
            <v>Capital Improvements-Parks Neighborhood Parks-Restoration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 t="str">
            <v>+++</v>
          </cell>
        </row>
        <row r="2632">
          <cell r="A2632" t="str">
            <v>170.20.25.900-8300.13</v>
          </cell>
          <cell r="B2632" t="str">
            <v>170</v>
          </cell>
          <cell r="C2632" t="str">
            <v>20</v>
          </cell>
          <cell r="D2632" t="str">
            <v>25</v>
          </cell>
          <cell r="E2632" t="str">
            <v>900</v>
          </cell>
          <cell r="F2632" t="str">
            <v>8300.13</v>
          </cell>
          <cell r="G2632" t="str">
            <v>Capital Improvements-Parks Woodward Park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 t="str">
            <v>+++</v>
          </cell>
        </row>
        <row r="2633">
          <cell r="A2633" t="str">
            <v>180.50.00.900-6000.23</v>
          </cell>
          <cell r="B2633" t="str">
            <v>180</v>
          </cell>
          <cell r="C2633" t="str">
            <v>50</v>
          </cell>
          <cell r="D2633" t="str">
            <v>00</v>
          </cell>
          <cell r="E2633" t="str">
            <v>900</v>
          </cell>
          <cell r="F2633" t="str">
            <v>6000.23</v>
          </cell>
          <cell r="G2633" t="str">
            <v>Professional Services Taxi Cab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 t="str">
            <v>+++</v>
          </cell>
        </row>
        <row r="2634">
          <cell r="A2634" t="str">
            <v>180.50.00.900-6200.02</v>
          </cell>
          <cell r="B2634" t="str">
            <v>180</v>
          </cell>
          <cell r="C2634" t="str">
            <v>50</v>
          </cell>
          <cell r="D2634" t="str">
            <v>00</v>
          </cell>
          <cell r="E2634" t="str">
            <v>900</v>
          </cell>
          <cell r="F2634" t="str">
            <v>6200.02</v>
          </cell>
          <cell r="G2634" t="str">
            <v>Supplies Special Department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 t="str">
            <v>+++</v>
          </cell>
        </row>
        <row r="2635">
          <cell r="A2635" t="str">
            <v>180.50.00.900-6600.29</v>
          </cell>
          <cell r="B2635" t="str">
            <v>180</v>
          </cell>
          <cell r="C2635" t="str">
            <v>50</v>
          </cell>
          <cell r="D2635" t="str">
            <v>00</v>
          </cell>
          <cell r="E2635" t="str">
            <v>900</v>
          </cell>
          <cell r="F2635" t="str">
            <v>6600.29</v>
          </cell>
          <cell r="G2635" t="str">
            <v>Administrative Expenses Administration &amp; Planning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 t="str">
            <v>+++</v>
          </cell>
        </row>
        <row r="2636">
          <cell r="A2636" t="str">
            <v>180.50.00.900-9000.19</v>
          </cell>
          <cell r="B2636" t="str">
            <v>180</v>
          </cell>
          <cell r="C2636" t="str">
            <v>50</v>
          </cell>
          <cell r="D2636" t="str">
            <v>00</v>
          </cell>
          <cell r="E2636" t="str">
            <v>900</v>
          </cell>
          <cell r="F2636" t="str">
            <v>9000.19</v>
          </cell>
          <cell r="G2636" t="str">
            <v>Operating Transfers Out Transit Fund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 t="str">
            <v>+++</v>
          </cell>
        </row>
        <row r="2637">
          <cell r="A2637" t="str">
            <v>190.00.00.900-6400.05</v>
          </cell>
          <cell r="B2637" t="str">
            <v>190</v>
          </cell>
          <cell r="C2637" t="str">
            <v>00</v>
          </cell>
          <cell r="D2637" t="str">
            <v>00</v>
          </cell>
          <cell r="E2637" t="str">
            <v>900</v>
          </cell>
          <cell r="F2637" t="str">
            <v>6400.05</v>
          </cell>
          <cell r="G2637" t="str">
            <v>Repairs &amp; Maintenance Vehicle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 t="str">
            <v>+++</v>
          </cell>
        </row>
        <row r="2638">
          <cell r="A2638" t="str">
            <v>190.00.00.900-7000.02</v>
          </cell>
          <cell r="B2638" t="str">
            <v>190</v>
          </cell>
          <cell r="C2638" t="str">
            <v>00</v>
          </cell>
          <cell r="D2638" t="str">
            <v>00</v>
          </cell>
          <cell r="E2638" t="str">
            <v>900</v>
          </cell>
          <cell r="F2638" t="str">
            <v>7000.02</v>
          </cell>
          <cell r="G2638" t="str">
            <v>Capital Outlay Vehicles-Major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 t="str">
            <v>+++</v>
          </cell>
        </row>
        <row r="2639">
          <cell r="A2639" t="str">
            <v>190.00.00.900-7000.03</v>
          </cell>
          <cell r="B2639" t="str">
            <v>190</v>
          </cell>
          <cell r="C2639" t="str">
            <v>00</v>
          </cell>
          <cell r="D2639" t="str">
            <v>00</v>
          </cell>
          <cell r="E2639" t="str">
            <v>900</v>
          </cell>
          <cell r="F2639" t="str">
            <v>7000.03</v>
          </cell>
          <cell r="G2639" t="str">
            <v>Capital Outlay Operations Equip-Minor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 t="str">
            <v>+++</v>
          </cell>
        </row>
        <row r="2640">
          <cell r="A2640" t="str">
            <v>190.00.00.900-7000.21</v>
          </cell>
          <cell r="B2640" t="str">
            <v>190</v>
          </cell>
          <cell r="C2640" t="str">
            <v>00</v>
          </cell>
          <cell r="D2640" t="str">
            <v>00</v>
          </cell>
          <cell r="E2640" t="str">
            <v>900</v>
          </cell>
          <cell r="F2640" t="str">
            <v>7000.21</v>
          </cell>
          <cell r="G2640" t="str">
            <v>Capital Outlay Bus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 t="str">
            <v>+++</v>
          </cell>
        </row>
        <row r="2641">
          <cell r="A2641" t="str">
            <v>190.00.00.900-7000.22</v>
          </cell>
          <cell r="B2641" t="str">
            <v>190</v>
          </cell>
          <cell r="C2641" t="str">
            <v>00</v>
          </cell>
          <cell r="D2641" t="str">
            <v>00</v>
          </cell>
          <cell r="E2641" t="str">
            <v>900</v>
          </cell>
          <cell r="F2641" t="str">
            <v>7000.22</v>
          </cell>
          <cell r="G2641" t="str">
            <v>Capital Outlay Bus Stop Security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 t="str">
            <v>+++</v>
          </cell>
        </row>
        <row r="2642">
          <cell r="A2642" t="str">
            <v>190.00.00.900-7000.99</v>
          </cell>
          <cell r="B2642" t="str">
            <v>190</v>
          </cell>
          <cell r="C2642" t="str">
            <v>00</v>
          </cell>
          <cell r="D2642" t="str">
            <v>00</v>
          </cell>
          <cell r="E2642" t="str">
            <v>900</v>
          </cell>
          <cell r="F2642" t="str">
            <v>7000.99</v>
          </cell>
          <cell r="G2642" t="str">
            <v>Capital Outlay General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 t="str">
            <v>+++</v>
          </cell>
        </row>
        <row r="2643">
          <cell r="A2643" t="str">
            <v>190.00.00.900-8400.01</v>
          </cell>
          <cell r="B2643" t="str">
            <v>190</v>
          </cell>
          <cell r="C2643" t="str">
            <v>00</v>
          </cell>
          <cell r="D2643" t="str">
            <v>00</v>
          </cell>
          <cell r="E2643" t="str">
            <v>900</v>
          </cell>
          <cell r="F2643" t="str">
            <v>8400.01</v>
          </cell>
          <cell r="G2643" t="str">
            <v>Capital Improvments-Transit Land</v>
          </cell>
          <cell r="H2643">
            <v>6543682</v>
          </cell>
          <cell r="I2643">
            <v>0</v>
          </cell>
          <cell r="J2643">
            <v>6543682</v>
          </cell>
          <cell r="K2643">
            <v>0</v>
          </cell>
          <cell r="L2643">
            <v>0</v>
          </cell>
          <cell r="M2643">
            <v>0</v>
          </cell>
          <cell r="N2643">
            <v>6543682</v>
          </cell>
          <cell r="O2643">
            <v>0</v>
          </cell>
        </row>
        <row r="2644">
          <cell r="A2644" t="str">
            <v>190.00.00.900-8400.02</v>
          </cell>
          <cell r="B2644" t="str">
            <v>190</v>
          </cell>
          <cell r="C2644" t="str">
            <v>00</v>
          </cell>
          <cell r="D2644" t="str">
            <v>00</v>
          </cell>
          <cell r="E2644" t="str">
            <v>900</v>
          </cell>
          <cell r="F2644" t="str">
            <v>8400.02</v>
          </cell>
          <cell r="G2644" t="str">
            <v>Capital Improvments-Transit Bus Stop Improvements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 t="str">
            <v>+++</v>
          </cell>
        </row>
        <row r="2645">
          <cell r="A2645" t="str">
            <v>190.00.00.900-8400.03</v>
          </cell>
          <cell r="B2645" t="str">
            <v>190</v>
          </cell>
          <cell r="C2645" t="str">
            <v>00</v>
          </cell>
          <cell r="D2645" t="str">
            <v>00</v>
          </cell>
          <cell r="E2645" t="str">
            <v>900</v>
          </cell>
          <cell r="F2645" t="str">
            <v>8400.03</v>
          </cell>
          <cell r="G2645" t="str">
            <v>Capital Improvments-Transit Security</v>
          </cell>
          <cell r="H2645">
            <v>107000</v>
          </cell>
          <cell r="I2645">
            <v>0</v>
          </cell>
          <cell r="J2645">
            <v>107000</v>
          </cell>
          <cell r="K2645">
            <v>0</v>
          </cell>
          <cell r="L2645">
            <v>0</v>
          </cell>
          <cell r="M2645">
            <v>0</v>
          </cell>
          <cell r="N2645">
            <v>107000</v>
          </cell>
          <cell r="O2645">
            <v>0</v>
          </cell>
        </row>
        <row r="2646">
          <cell r="A2646" t="str">
            <v>190.00.00.900-8400.04</v>
          </cell>
          <cell r="B2646" t="str">
            <v>190</v>
          </cell>
          <cell r="C2646" t="str">
            <v>00</v>
          </cell>
          <cell r="D2646" t="str">
            <v>00</v>
          </cell>
          <cell r="E2646" t="str">
            <v>900</v>
          </cell>
          <cell r="F2646" t="str">
            <v>8400.04</v>
          </cell>
          <cell r="G2646" t="str">
            <v>Capital Improvments-Transit Multi Modal Station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 t="str">
            <v>+++</v>
          </cell>
        </row>
        <row r="2647">
          <cell r="A2647" t="str">
            <v>190.00.00.900-8400.99</v>
          </cell>
          <cell r="B2647" t="str">
            <v>190</v>
          </cell>
          <cell r="C2647" t="str">
            <v>00</v>
          </cell>
          <cell r="D2647" t="str">
            <v>00</v>
          </cell>
          <cell r="E2647" t="str">
            <v>900</v>
          </cell>
          <cell r="F2647" t="str">
            <v>8400.99</v>
          </cell>
          <cell r="G2647" t="str">
            <v>Capital Improvments-Transit General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 t="str">
            <v>+++</v>
          </cell>
        </row>
        <row r="2648">
          <cell r="A2648" t="str">
            <v>190.50.00.000-5000.01</v>
          </cell>
          <cell r="B2648" t="str">
            <v>190</v>
          </cell>
          <cell r="C2648" t="str">
            <v>50</v>
          </cell>
          <cell r="D2648" t="str">
            <v>00</v>
          </cell>
          <cell r="E2648" t="str">
            <v>000</v>
          </cell>
          <cell r="F2648" t="str">
            <v>5000.01</v>
          </cell>
          <cell r="G2648" t="str">
            <v>Salaries Regular</v>
          </cell>
          <cell r="H2648">
            <v>200463</v>
          </cell>
          <cell r="I2648">
            <v>0</v>
          </cell>
          <cell r="J2648">
            <v>200463</v>
          </cell>
          <cell r="K2648">
            <v>0</v>
          </cell>
          <cell r="L2648">
            <v>0</v>
          </cell>
          <cell r="M2648">
            <v>60062.55</v>
          </cell>
          <cell r="N2648">
            <v>140400.45000000001</v>
          </cell>
          <cell r="O2648">
            <v>0.3</v>
          </cell>
        </row>
        <row r="2649">
          <cell r="A2649" t="str">
            <v>190.50.00.000-5000.02</v>
          </cell>
          <cell r="B2649" t="str">
            <v>190</v>
          </cell>
          <cell r="C2649" t="str">
            <v>50</v>
          </cell>
          <cell r="D2649" t="str">
            <v>00</v>
          </cell>
          <cell r="E2649" t="str">
            <v>000</v>
          </cell>
          <cell r="F2649" t="str">
            <v>5000.02</v>
          </cell>
          <cell r="G2649" t="str">
            <v>Salaries Part Time</v>
          </cell>
          <cell r="H2649">
            <v>25000</v>
          </cell>
          <cell r="I2649">
            <v>0</v>
          </cell>
          <cell r="J2649">
            <v>25000</v>
          </cell>
          <cell r="K2649">
            <v>0</v>
          </cell>
          <cell r="L2649">
            <v>0</v>
          </cell>
          <cell r="M2649">
            <v>0</v>
          </cell>
          <cell r="N2649">
            <v>25000</v>
          </cell>
          <cell r="O2649">
            <v>0</v>
          </cell>
        </row>
        <row r="2650">
          <cell r="A2650" t="str">
            <v>190.50.00.000-5000.03</v>
          </cell>
          <cell r="B2650" t="str">
            <v>190</v>
          </cell>
          <cell r="C2650" t="str">
            <v>50</v>
          </cell>
          <cell r="D2650" t="str">
            <v>00</v>
          </cell>
          <cell r="E2650" t="str">
            <v>000</v>
          </cell>
          <cell r="F2650" t="str">
            <v>5000.03</v>
          </cell>
          <cell r="G2650" t="str">
            <v>Salaries Overtime</v>
          </cell>
          <cell r="H2650">
            <v>3090</v>
          </cell>
          <cell r="I2650">
            <v>0</v>
          </cell>
          <cell r="J2650">
            <v>3090</v>
          </cell>
          <cell r="K2650">
            <v>0</v>
          </cell>
          <cell r="L2650">
            <v>0</v>
          </cell>
          <cell r="M2650">
            <v>0</v>
          </cell>
          <cell r="N2650">
            <v>3090</v>
          </cell>
          <cell r="O2650">
            <v>0</v>
          </cell>
        </row>
        <row r="2651">
          <cell r="A2651" t="str">
            <v>190.50.00.000-5000.06</v>
          </cell>
          <cell r="B2651" t="str">
            <v>190</v>
          </cell>
          <cell r="C2651" t="str">
            <v>50</v>
          </cell>
          <cell r="D2651" t="str">
            <v>00</v>
          </cell>
          <cell r="E2651" t="str">
            <v>000</v>
          </cell>
          <cell r="F2651" t="str">
            <v>5000.06</v>
          </cell>
          <cell r="G2651" t="str">
            <v>Salaries Out of Class</v>
          </cell>
          <cell r="H2651">
            <v>1790</v>
          </cell>
          <cell r="I2651">
            <v>0</v>
          </cell>
          <cell r="J2651">
            <v>1790</v>
          </cell>
          <cell r="K2651">
            <v>0</v>
          </cell>
          <cell r="L2651">
            <v>0</v>
          </cell>
          <cell r="M2651">
            <v>153.59</v>
          </cell>
          <cell r="N2651">
            <v>1636.41</v>
          </cell>
          <cell r="O2651">
            <v>0.09</v>
          </cell>
        </row>
        <row r="2652">
          <cell r="A2652" t="str">
            <v>190.50.00.000-5000.07</v>
          </cell>
          <cell r="B2652" t="str">
            <v>190</v>
          </cell>
          <cell r="C2652" t="str">
            <v>50</v>
          </cell>
          <cell r="D2652" t="str">
            <v>00</v>
          </cell>
          <cell r="E2652" t="str">
            <v>000</v>
          </cell>
          <cell r="F2652" t="str">
            <v>5000.07</v>
          </cell>
          <cell r="G2652" t="str">
            <v>Salaries Admin Leave Pay</v>
          </cell>
          <cell r="H2652">
            <v>2276</v>
          </cell>
          <cell r="I2652">
            <v>0</v>
          </cell>
          <cell r="J2652">
            <v>2276</v>
          </cell>
          <cell r="K2652">
            <v>0</v>
          </cell>
          <cell r="L2652">
            <v>0</v>
          </cell>
          <cell r="M2652">
            <v>0</v>
          </cell>
          <cell r="N2652">
            <v>2276</v>
          </cell>
          <cell r="O2652">
            <v>0</v>
          </cell>
        </row>
        <row r="2653">
          <cell r="A2653" t="str">
            <v>190.50.00.000-5000.08</v>
          </cell>
          <cell r="B2653" t="str">
            <v>190</v>
          </cell>
          <cell r="C2653" t="str">
            <v>50</v>
          </cell>
          <cell r="D2653" t="str">
            <v>00</v>
          </cell>
          <cell r="E2653" t="str">
            <v>000</v>
          </cell>
          <cell r="F2653" t="str">
            <v>5000.08</v>
          </cell>
          <cell r="G2653" t="str">
            <v>Salaries Longevity Pay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 t="str">
            <v>+++</v>
          </cell>
        </row>
        <row r="2654">
          <cell r="A2654" t="str">
            <v>190.50.00.000-5000.10</v>
          </cell>
          <cell r="B2654" t="str">
            <v>190</v>
          </cell>
          <cell r="C2654" t="str">
            <v>50</v>
          </cell>
          <cell r="D2654" t="str">
            <v>00</v>
          </cell>
          <cell r="E2654" t="str">
            <v>000</v>
          </cell>
          <cell r="F2654" t="str">
            <v>5000.10</v>
          </cell>
          <cell r="G2654" t="str">
            <v>Salaries Furloughs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 t="str">
            <v>+++</v>
          </cell>
        </row>
        <row r="2655">
          <cell r="A2655" t="str">
            <v>190.50.00.000-5000.12</v>
          </cell>
          <cell r="B2655" t="str">
            <v>190</v>
          </cell>
          <cell r="C2655" t="str">
            <v>50</v>
          </cell>
          <cell r="D2655" t="str">
            <v>00</v>
          </cell>
          <cell r="E2655" t="str">
            <v>000</v>
          </cell>
          <cell r="F2655" t="str">
            <v>5000.12</v>
          </cell>
          <cell r="G2655" t="str">
            <v>Salaries Compensated Absences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 t="str">
            <v>+++</v>
          </cell>
        </row>
        <row r="2656">
          <cell r="A2656" t="str">
            <v>190.50.00.000-5000.99</v>
          </cell>
          <cell r="B2656" t="str">
            <v>190</v>
          </cell>
          <cell r="C2656" t="str">
            <v>50</v>
          </cell>
          <cell r="D2656" t="str">
            <v>00</v>
          </cell>
          <cell r="E2656" t="str">
            <v>000</v>
          </cell>
          <cell r="F2656" t="str">
            <v>5000.99</v>
          </cell>
          <cell r="G2656" t="str">
            <v>Salaries New Personnel Requests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 t="str">
            <v>+++</v>
          </cell>
        </row>
        <row r="2657">
          <cell r="A2657" t="str">
            <v>190.50.00.000-5100.00</v>
          </cell>
          <cell r="B2657" t="str">
            <v>190</v>
          </cell>
          <cell r="C2657" t="str">
            <v>50</v>
          </cell>
          <cell r="D2657" t="str">
            <v>00</v>
          </cell>
          <cell r="E2657" t="str">
            <v>000</v>
          </cell>
          <cell r="F2657" t="str">
            <v>5100.00</v>
          </cell>
          <cell r="G2657" t="str">
            <v>Benefits PERS Pool Liability</v>
          </cell>
          <cell r="H2657">
            <v>38455</v>
          </cell>
          <cell r="I2657">
            <v>0</v>
          </cell>
          <cell r="J2657">
            <v>38455</v>
          </cell>
          <cell r="K2657">
            <v>0</v>
          </cell>
          <cell r="L2657">
            <v>0</v>
          </cell>
          <cell r="M2657">
            <v>10744.75</v>
          </cell>
          <cell r="N2657">
            <v>27710.25</v>
          </cell>
          <cell r="O2657">
            <v>0.28000000000000003</v>
          </cell>
        </row>
        <row r="2658">
          <cell r="A2658" t="str">
            <v>190.50.00.000-5100.01</v>
          </cell>
          <cell r="B2658" t="str">
            <v>190</v>
          </cell>
          <cell r="C2658" t="str">
            <v>50</v>
          </cell>
          <cell r="D2658" t="str">
            <v>00</v>
          </cell>
          <cell r="E2658" t="str">
            <v>000</v>
          </cell>
          <cell r="F2658" t="str">
            <v>5100.01</v>
          </cell>
          <cell r="G2658" t="str">
            <v>Benefits Retirement</v>
          </cell>
          <cell r="H2658">
            <v>14055</v>
          </cell>
          <cell r="I2658">
            <v>0</v>
          </cell>
          <cell r="J2658">
            <v>14055</v>
          </cell>
          <cell r="K2658">
            <v>0</v>
          </cell>
          <cell r="L2658">
            <v>0</v>
          </cell>
          <cell r="M2658">
            <v>4166.24</v>
          </cell>
          <cell r="N2658">
            <v>9888.76</v>
          </cell>
          <cell r="O2658">
            <v>0.3</v>
          </cell>
        </row>
        <row r="2659">
          <cell r="A2659" t="str">
            <v>190.50.00.000-5100.02</v>
          </cell>
          <cell r="B2659" t="str">
            <v>190</v>
          </cell>
          <cell r="C2659" t="str">
            <v>50</v>
          </cell>
          <cell r="D2659" t="str">
            <v>00</v>
          </cell>
          <cell r="E2659" t="str">
            <v>000</v>
          </cell>
          <cell r="F2659" t="str">
            <v>5100.02</v>
          </cell>
          <cell r="G2659" t="str">
            <v>Benefits Health Insurance</v>
          </cell>
          <cell r="H2659">
            <v>27330</v>
          </cell>
          <cell r="I2659">
            <v>0</v>
          </cell>
          <cell r="J2659">
            <v>27330</v>
          </cell>
          <cell r="K2659">
            <v>0</v>
          </cell>
          <cell r="L2659">
            <v>0</v>
          </cell>
          <cell r="M2659">
            <v>11878.78</v>
          </cell>
          <cell r="N2659">
            <v>15451.22</v>
          </cell>
          <cell r="O2659">
            <v>0.43</v>
          </cell>
        </row>
        <row r="2660">
          <cell r="A2660" t="str">
            <v>190.50.00.000-5100.03</v>
          </cell>
          <cell r="B2660" t="str">
            <v>190</v>
          </cell>
          <cell r="C2660" t="str">
            <v>50</v>
          </cell>
          <cell r="D2660" t="str">
            <v>00</v>
          </cell>
          <cell r="E2660" t="str">
            <v>000</v>
          </cell>
          <cell r="F2660" t="str">
            <v>5100.03</v>
          </cell>
          <cell r="G2660" t="str">
            <v>Benefits Dental Insurance</v>
          </cell>
          <cell r="H2660">
            <v>3635</v>
          </cell>
          <cell r="I2660">
            <v>0</v>
          </cell>
          <cell r="J2660">
            <v>3635</v>
          </cell>
          <cell r="K2660">
            <v>0</v>
          </cell>
          <cell r="L2660">
            <v>0</v>
          </cell>
          <cell r="M2660">
            <v>639.33000000000004</v>
          </cell>
          <cell r="N2660">
            <v>2995.67</v>
          </cell>
          <cell r="O2660">
            <v>0.18</v>
          </cell>
        </row>
        <row r="2661">
          <cell r="A2661" t="str">
            <v>190.50.00.000-5100.04</v>
          </cell>
          <cell r="B2661" t="str">
            <v>190</v>
          </cell>
          <cell r="C2661" t="str">
            <v>50</v>
          </cell>
          <cell r="D2661" t="str">
            <v>00</v>
          </cell>
          <cell r="E2661" t="str">
            <v>000</v>
          </cell>
          <cell r="F2661" t="str">
            <v>5100.04</v>
          </cell>
          <cell r="G2661" t="str">
            <v>Benefits Vision Insurance</v>
          </cell>
          <cell r="H2661">
            <v>540</v>
          </cell>
          <cell r="I2661">
            <v>0</v>
          </cell>
          <cell r="J2661">
            <v>540</v>
          </cell>
          <cell r="K2661">
            <v>0</v>
          </cell>
          <cell r="L2661">
            <v>0</v>
          </cell>
          <cell r="M2661">
            <v>104.4</v>
          </cell>
          <cell r="N2661">
            <v>435.6</v>
          </cell>
          <cell r="O2661">
            <v>0.19</v>
          </cell>
        </row>
        <row r="2662">
          <cell r="A2662" t="str">
            <v>190.50.00.000-5100.05</v>
          </cell>
          <cell r="B2662" t="str">
            <v>190</v>
          </cell>
          <cell r="C2662" t="str">
            <v>50</v>
          </cell>
          <cell r="D2662" t="str">
            <v>00</v>
          </cell>
          <cell r="E2662" t="str">
            <v>000</v>
          </cell>
          <cell r="F2662" t="str">
            <v>5100.05</v>
          </cell>
          <cell r="G2662" t="str">
            <v>Benefits Life Insurance</v>
          </cell>
          <cell r="H2662">
            <v>320</v>
          </cell>
          <cell r="I2662">
            <v>0</v>
          </cell>
          <cell r="J2662">
            <v>320</v>
          </cell>
          <cell r="K2662">
            <v>0</v>
          </cell>
          <cell r="L2662">
            <v>0</v>
          </cell>
          <cell r="M2662">
            <v>77.510000000000005</v>
          </cell>
          <cell r="N2662">
            <v>242.49</v>
          </cell>
          <cell r="O2662">
            <v>0.24</v>
          </cell>
        </row>
        <row r="2663">
          <cell r="A2663" t="str">
            <v>190.50.00.000-5100.06</v>
          </cell>
          <cell r="B2663" t="str">
            <v>190</v>
          </cell>
          <cell r="C2663" t="str">
            <v>50</v>
          </cell>
          <cell r="D2663" t="str">
            <v>00</v>
          </cell>
          <cell r="E2663" t="str">
            <v>000</v>
          </cell>
          <cell r="F2663" t="str">
            <v>5100.06</v>
          </cell>
          <cell r="G2663" t="str">
            <v>Benefits Worker's Comp</v>
          </cell>
          <cell r="H2663">
            <v>6690</v>
          </cell>
          <cell r="I2663">
            <v>0</v>
          </cell>
          <cell r="J2663">
            <v>6690</v>
          </cell>
          <cell r="K2663">
            <v>0</v>
          </cell>
          <cell r="L2663">
            <v>0</v>
          </cell>
          <cell r="M2663">
            <v>0</v>
          </cell>
          <cell r="N2663">
            <v>6690</v>
          </cell>
          <cell r="O2663">
            <v>0</v>
          </cell>
        </row>
        <row r="2664">
          <cell r="A2664" t="str">
            <v>190.50.00.000-5100.07</v>
          </cell>
          <cell r="B2664" t="str">
            <v>190</v>
          </cell>
          <cell r="C2664" t="str">
            <v>50</v>
          </cell>
          <cell r="D2664" t="str">
            <v>00</v>
          </cell>
          <cell r="E2664" t="str">
            <v>000</v>
          </cell>
          <cell r="F2664" t="str">
            <v>5100.07</v>
          </cell>
          <cell r="G2664" t="str">
            <v>Benefits Long Term Disability</v>
          </cell>
          <cell r="H2664">
            <v>1220</v>
          </cell>
          <cell r="I2664">
            <v>0</v>
          </cell>
          <cell r="J2664">
            <v>1220</v>
          </cell>
          <cell r="K2664">
            <v>0</v>
          </cell>
          <cell r="L2664">
            <v>0</v>
          </cell>
          <cell r="M2664">
            <v>238.56</v>
          </cell>
          <cell r="N2664">
            <v>981.44</v>
          </cell>
          <cell r="O2664">
            <v>0.2</v>
          </cell>
        </row>
        <row r="2665">
          <cell r="A2665" t="str">
            <v>190.50.00.000-5100.08</v>
          </cell>
          <cell r="B2665" t="str">
            <v>190</v>
          </cell>
          <cell r="C2665" t="str">
            <v>50</v>
          </cell>
          <cell r="D2665" t="str">
            <v>00</v>
          </cell>
          <cell r="E2665" t="str">
            <v>000</v>
          </cell>
          <cell r="F2665" t="str">
            <v>5100.08</v>
          </cell>
          <cell r="G2665" t="str">
            <v>Benefits Deferred Compensation</v>
          </cell>
          <cell r="H2665">
            <v>5520</v>
          </cell>
          <cell r="I2665">
            <v>0</v>
          </cell>
          <cell r="J2665">
            <v>5520</v>
          </cell>
          <cell r="K2665">
            <v>0</v>
          </cell>
          <cell r="L2665">
            <v>0</v>
          </cell>
          <cell r="M2665">
            <v>377.43</v>
          </cell>
          <cell r="N2665">
            <v>5142.57</v>
          </cell>
          <cell r="O2665">
            <v>7.0000000000000007E-2</v>
          </cell>
        </row>
        <row r="2666">
          <cell r="A2666" t="str">
            <v>190.50.00.000-5100.09</v>
          </cell>
          <cell r="B2666" t="str">
            <v>190</v>
          </cell>
          <cell r="C2666" t="str">
            <v>50</v>
          </cell>
          <cell r="D2666" t="str">
            <v>00</v>
          </cell>
          <cell r="E2666" t="str">
            <v>000</v>
          </cell>
          <cell r="F2666" t="str">
            <v>5100.09</v>
          </cell>
          <cell r="G2666" t="str">
            <v>Benefits Unemployment Insurance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2563</v>
          </cell>
          <cell r="N2666">
            <v>-2563</v>
          </cell>
          <cell r="O2666" t="str">
            <v>+++</v>
          </cell>
        </row>
        <row r="2667">
          <cell r="A2667" t="str">
            <v>190.50.00.000-5100.11</v>
          </cell>
          <cell r="B2667" t="str">
            <v>190</v>
          </cell>
          <cell r="C2667" t="str">
            <v>50</v>
          </cell>
          <cell r="D2667" t="str">
            <v>00</v>
          </cell>
          <cell r="E2667" t="str">
            <v>000</v>
          </cell>
          <cell r="F2667" t="str">
            <v>5100.11</v>
          </cell>
          <cell r="G2667" t="str">
            <v>Benefits Medicare</v>
          </cell>
          <cell r="H2667">
            <v>3605</v>
          </cell>
          <cell r="I2667">
            <v>0</v>
          </cell>
          <cell r="J2667">
            <v>3605</v>
          </cell>
          <cell r="K2667">
            <v>0</v>
          </cell>
          <cell r="L2667">
            <v>0</v>
          </cell>
          <cell r="M2667">
            <v>879.86</v>
          </cell>
          <cell r="N2667">
            <v>2725.14</v>
          </cell>
          <cell r="O2667">
            <v>0.24</v>
          </cell>
        </row>
        <row r="2668">
          <cell r="A2668" t="str">
            <v>190.50.00.000-5100.12</v>
          </cell>
          <cell r="B2668" t="str">
            <v>190</v>
          </cell>
          <cell r="C2668" t="str">
            <v>50</v>
          </cell>
          <cell r="D2668" t="str">
            <v>00</v>
          </cell>
          <cell r="E2668" t="str">
            <v>000</v>
          </cell>
          <cell r="F2668" t="str">
            <v>5100.12</v>
          </cell>
          <cell r="G2668" t="str">
            <v>Benefits Annual Physical Exam</v>
          </cell>
          <cell r="H2668">
            <v>25</v>
          </cell>
          <cell r="I2668">
            <v>0</v>
          </cell>
          <cell r="J2668">
            <v>25</v>
          </cell>
          <cell r="K2668">
            <v>0</v>
          </cell>
          <cell r="L2668">
            <v>0</v>
          </cell>
          <cell r="M2668">
            <v>0</v>
          </cell>
          <cell r="N2668">
            <v>25</v>
          </cell>
          <cell r="O2668">
            <v>0</v>
          </cell>
        </row>
        <row r="2669">
          <cell r="A2669" t="str">
            <v>190.50.00.000-5100.15</v>
          </cell>
          <cell r="B2669" t="str">
            <v>190</v>
          </cell>
          <cell r="C2669" t="str">
            <v>50</v>
          </cell>
          <cell r="D2669" t="str">
            <v>00</v>
          </cell>
          <cell r="E2669" t="str">
            <v>000</v>
          </cell>
          <cell r="F2669" t="str">
            <v>5100.15</v>
          </cell>
          <cell r="G2669" t="str">
            <v>Benefits Cell Phone Allowance</v>
          </cell>
          <cell r="H2669">
            <v>900</v>
          </cell>
          <cell r="I2669">
            <v>0</v>
          </cell>
          <cell r="J2669">
            <v>900</v>
          </cell>
          <cell r="K2669">
            <v>0</v>
          </cell>
          <cell r="L2669">
            <v>0</v>
          </cell>
          <cell r="M2669">
            <v>225</v>
          </cell>
          <cell r="N2669">
            <v>675</v>
          </cell>
          <cell r="O2669">
            <v>0.25</v>
          </cell>
        </row>
        <row r="2670">
          <cell r="A2670" t="str">
            <v>190.50.00.000-6000.01</v>
          </cell>
          <cell r="B2670" t="str">
            <v>190</v>
          </cell>
          <cell r="C2670" t="str">
            <v>50</v>
          </cell>
          <cell r="D2670" t="str">
            <v>00</v>
          </cell>
          <cell r="E2670" t="str">
            <v>000</v>
          </cell>
          <cell r="F2670" t="str">
            <v>6000.01</v>
          </cell>
          <cell r="G2670" t="str">
            <v>Professional Services General</v>
          </cell>
          <cell r="H2670">
            <v>26000</v>
          </cell>
          <cell r="I2670">
            <v>0</v>
          </cell>
          <cell r="J2670">
            <v>26000</v>
          </cell>
          <cell r="K2670">
            <v>0</v>
          </cell>
          <cell r="L2670">
            <v>0</v>
          </cell>
          <cell r="M2670">
            <v>9650</v>
          </cell>
          <cell r="N2670">
            <v>16350</v>
          </cell>
          <cell r="O2670">
            <v>0.37</v>
          </cell>
        </row>
        <row r="2671">
          <cell r="A2671" t="str">
            <v>190.50.00.000-6000.10</v>
          </cell>
          <cell r="B2671" t="str">
            <v>190</v>
          </cell>
          <cell r="C2671" t="str">
            <v>50</v>
          </cell>
          <cell r="D2671" t="str">
            <v>00</v>
          </cell>
          <cell r="E2671" t="str">
            <v>000</v>
          </cell>
          <cell r="F2671" t="str">
            <v>6000.10</v>
          </cell>
          <cell r="G2671" t="str">
            <v>Professional Services Consultant</v>
          </cell>
          <cell r="H2671">
            <v>50000</v>
          </cell>
          <cell r="I2671">
            <v>0</v>
          </cell>
          <cell r="J2671">
            <v>50000</v>
          </cell>
          <cell r="K2671">
            <v>0</v>
          </cell>
          <cell r="L2671">
            <v>0</v>
          </cell>
          <cell r="M2671">
            <v>0</v>
          </cell>
          <cell r="N2671">
            <v>50000</v>
          </cell>
          <cell r="O2671">
            <v>0</v>
          </cell>
        </row>
        <row r="2672">
          <cell r="A2672" t="str">
            <v>190.50.00.000-6000.12</v>
          </cell>
          <cell r="B2672" t="str">
            <v>190</v>
          </cell>
          <cell r="C2672" t="str">
            <v>50</v>
          </cell>
          <cell r="D2672" t="str">
            <v>00</v>
          </cell>
          <cell r="E2672" t="str">
            <v>000</v>
          </cell>
          <cell r="F2672" t="str">
            <v>6000.12</v>
          </cell>
          <cell r="G2672" t="str">
            <v>Professional Services Contract Services</v>
          </cell>
          <cell r="H2672">
            <v>1300000</v>
          </cell>
          <cell r="I2672">
            <v>0</v>
          </cell>
          <cell r="J2672">
            <v>1300000</v>
          </cell>
          <cell r="K2672">
            <v>0</v>
          </cell>
          <cell r="L2672">
            <v>0</v>
          </cell>
          <cell r="M2672">
            <v>202514.46</v>
          </cell>
          <cell r="N2672">
            <v>1097485.54</v>
          </cell>
          <cell r="O2672">
            <v>0.16</v>
          </cell>
        </row>
        <row r="2673">
          <cell r="A2673" t="str">
            <v>190.50.00.000-6000.19</v>
          </cell>
          <cell r="B2673" t="str">
            <v>190</v>
          </cell>
          <cell r="C2673" t="str">
            <v>50</v>
          </cell>
          <cell r="D2673" t="str">
            <v>00</v>
          </cell>
          <cell r="E2673" t="str">
            <v>000</v>
          </cell>
          <cell r="F2673" t="str">
            <v>6000.19</v>
          </cell>
          <cell r="G2673" t="str">
            <v>Professional Services Labor Relations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 t="str">
            <v>+++</v>
          </cell>
        </row>
        <row r="2674">
          <cell r="A2674" t="str">
            <v>190.50.00.000-6100.01</v>
          </cell>
          <cell r="B2674" t="str">
            <v>190</v>
          </cell>
          <cell r="C2674" t="str">
            <v>50</v>
          </cell>
          <cell r="D2674" t="str">
            <v>00</v>
          </cell>
          <cell r="E2674" t="str">
            <v>000</v>
          </cell>
          <cell r="F2674" t="str">
            <v>6100.01</v>
          </cell>
          <cell r="G2674" t="str">
            <v>Utilities Electric</v>
          </cell>
          <cell r="H2674">
            <v>4000</v>
          </cell>
          <cell r="I2674">
            <v>0</v>
          </cell>
          <cell r="J2674">
            <v>4000</v>
          </cell>
          <cell r="K2674">
            <v>0</v>
          </cell>
          <cell r="L2674">
            <v>0</v>
          </cell>
          <cell r="M2674">
            <v>315.12</v>
          </cell>
          <cell r="N2674">
            <v>3684.88</v>
          </cell>
          <cell r="O2674">
            <v>0.08</v>
          </cell>
        </row>
        <row r="2675">
          <cell r="A2675" t="str">
            <v>190.50.00.000-6100.02</v>
          </cell>
          <cell r="B2675" t="str">
            <v>190</v>
          </cell>
          <cell r="C2675" t="str">
            <v>50</v>
          </cell>
          <cell r="D2675" t="str">
            <v>00</v>
          </cell>
          <cell r="E2675" t="str">
            <v>000</v>
          </cell>
          <cell r="F2675" t="str">
            <v>6100.02</v>
          </cell>
          <cell r="G2675" t="str">
            <v>Utilities Telephone</v>
          </cell>
          <cell r="H2675">
            <v>3200</v>
          </cell>
          <cell r="I2675">
            <v>0</v>
          </cell>
          <cell r="J2675">
            <v>3200</v>
          </cell>
          <cell r="K2675">
            <v>0</v>
          </cell>
          <cell r="L2675">
            <v>0</v>
          </cell>
          <cell r="M2675">
            <v>707.08</v>
          </cell>
          <cell r="N2675">
            <v>2492.92</v>
          </cell>
          <cell r="O2675">
            <v>0.22</v>
          </cell>
        </row>
        <row r="2676">
          <cell r="A2676" t="str">
            <v>190.50.00.000-6100.03</v>
          </cell>
          <cell r="B2676" t="str">
            <v>190</v>
          </cell>
          <cell r="C2676" t="str">
            <v>50</v>
          </cell>
          <cell r="D2676" t="str">
            <v>00</v>
          </cell>
          <cell r="E2676" t="str">
            <v>000</v>
          </cell>
          <cell r="F2676" t="str">
            <v>6100.03</v>
          </cell>
          <cell r="G2676" t="str">
            <v>Utilities Data Transmission / ISP</v>
          </cell>
          <cell r="H2676">
            <v>6000</v>
          </cell>
          <cell r="I2676">
            <v>0</v>
          </cell>
          <cell r="J2676">
            <v>6000</v>
          </cell>
          <cell r="K2676">
            <v>0</v>
          </cell>
          <cell r="L2676">
            <v>0</v>
          </cell>
          <cell r="M2676">
            <v>0</v>
          </cell>
          <cell r="N2676">
            <v>6000</v>
          </cell>
          <cell r="O2676">
            <v>0</v>
          </cell>
        </row>
        <row r="2677">
          <cell r="A2677" t="str">
            <v>190.50.00.000-6200.01</v>
          </cell>
          <cell r="B2677" t="str">
            <v>190</v>
          </cell>
          <cell r="C2677" t="str">
            <v>50</v>
          </cell>
          <cell r="D2677" t="str">
            <v>00</v>
          </cell>
          <cell r="E2677" t="str">
            <v>000</v>
          </cell>
          <cell r="F2677" t="str">
            <v>6200.01</v>
          </cell>
          <cell r="G2677" t="str">
            <v>Supplies Office</v>
          </cell>
          <cell r="H2677">
            <v>1000</v>
          </cell>
          <cell r="I2677">
            <v>0</v>
          </cell>
          <cell r="J2677">
            <v>1000</v>
          </cell>
          <cell r="K2677">
            <v>0</v>
          </cell>
          <cell r="L2677">
            <v>0</v>
          </cell>
          <cell r="M2677">
            <v>0</v>
          </cell>
          <cell r="N2677">
            <v>1000</v>
          </cell>
          <cell r="O2677">
            <v>0</v>
          </cell>
        </row>
        <row r="2678">
          <cell r="A2678" t="str">
            <v>190.50.00.000-6200.02</v>
          </cell>
          <cell r="B2678" t="str">
            <v>190</v>
          </cell>
          <cell r="C2678" t="str">
            <v>50</v>
          </cell>
          <cell r="D2678" t="str">
            <v>00</v>
          </cell>
          <cell r="E2678" t="str">
            <v>000</v>
          </cell>
          <cell r="F2678" t="str">
            <v>6200.02</v>
          </cell>
          <cell r="G2678" t="str">
            <v>Supplies Special Department</v>
          </cell>
          <cell r="H2678">
            <v>17000</v>
          </cell>
          <cell r="I2678">
            <v>0</v>
          </cell>
          <cell r="J2678">
            <v>17000</v>
          </cell>
          <cell r="K2678">
            <v>0</v>
          </cell>
          <cell r="L2678">
            <v>13831.16</v>
          </cell>
          <cell r="M2678">
            <v>1331.51</v>
          </cell>
          <cell r="N2678">
            <v>1837.33</v>
          </cell>
          <cell r="O2678">
            <v>0.89</v>
          </cell>
        </row>
        <row r="2679">
          <cell r="A2679" t="str">
            <v>190.50.00.000-6200.03</v>
          </cell>
          <cell r="B2679" t="str">
            <v>190</v>
          </cell>
          <cell r="C2679" t="str">
            <v>50</v>
          </cell>
          <cell r="D2679" t="str">
            <v>00</v>
          </cell>
          <cell r="E2679" t="str">
            <v>000</v>
          </cell>
          <cell r="F2679" t="str">
            <v>6200.03</v>
          </cell>
          <cell r="G2679" t="str">
            <v>Supplies Copier Maintenance &amp; Supplies</v>
          </cell>
          <cell r="H2679">
            <v>2000</v>
          </cell>
          <cell r="I2679">
            <v>0</v>
          </cell>
          <cell r="J2679">
            <v>2000</v>
          </cell>
          <cell r="K2679">
            <v>0</v>
          </cell>
          <cell r="L2679">
            <v>0</v>
          </cell>
          <cell r="M2679">
            <v>0</v>
          </cell>
          <cell r="N2679">
            <v>2000</v>
          </cell>
          <cell r="O2679">
            <v>0</v>
          </cell>
        </row>
        <row r="2680">
          <cell r="A2680" t="str">
            <v>190.50.00.000-6200.04</v>
          </cell>
          <cell r="B2680" t="str">
            <v>190</v>
          </cell>
          <cell r="C2680" t="str">
            <v>50</v>
          </cell>
          <cell r="D2680" t="str">
            <v>00</v>
          </cell>
          <cell r="E2680" t="str">
            <v>000</v>
          </cell>
          <cell r="F2680" t="str">
            <v>6200.04</v>
          </cell>
          <cell r="G2680" t="str">
            <v>Supplies Postage</v>
          </cell>
          <cell r="H2680">
            <v>25</v>
          </cell>
          <cell r="I2680">
            <v>0</v>
          </cell>
          <cell r="J2680">
            <v>25</v>
          </cell>
          <cell r="K2680">
            <v>0</v>
          </cell>
          <cell r="L2680">
            <v>0</v>
          </cell>
          <cell r="M2680">
            <v>0</v>
          </cell>
          <cell r="N2680">
            <v>25</v>
          </cell>
          <cell r="O2680">
            <v>0</v>
          </cell>
        </row>
        <row r="2681">
          <cell r="A2681" t="str">
            <v>190.50.00.000-6200.05</v>
          </cell>
          <cell r="B2681" t="str">
            <v>190</v>
          </cell>
          <cell r="C2681" t="str">
            <v>50</v>
          </cell>
          <cell r="D2681" t="str">
            <v>00</v>
          </cell>
          <cell r="E2681" t="str">
            <v>000</v>
          </cell>
          <cell r="F2681" t="str">
            <v>6200.05</v>
          </cell>
          <cell r="G2681" t="str">
            <v>Supplies Gasoline</v>
          </cell>
          <cell r="H2681">
            <v>84500</v>
          </cell>
          <cell r="I2681">
            <v>0</v>
          </cell>
          <cell r="J2681">
            <v>84500</v>
          </cell>
          <cell r="K2681">
            <v>0</v>
          </cell>
          <cell r="L2681">
            <v>0</v>
          </cell>
          <cell r="M2681">
            <v>0</v>
          </cell>
          <cell r="N2681">
            <v>84500</v>
          </cell>
          <cell r="O2681">
            <v>0</v>
          </cell>
        </row>
        <row r="2682">
          <cell r="A2682" t="str">
            <v>190.50.00.000-6200.09</v>
          </cell>
          <cell r="B2682" t="str">
            <v>190</v>
          </cell>
          <cell r="C2682" t="str">
            <v>50</v>
          </cell>
          <cell r="D2682" t="str">
            <v>00</v>
          </cell>
          <cell r="E2682" t="str">
            <v>000</v>
          </cell>
          <cell r="F2682" t="str">
            <v>6200.09</v>
          </cell>
          <cell r="G2682" t="str">
            <v>Supplies Data Processing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 t="str">
            <v>+++</v>
          </cell>
        </row>
        <row r="2683">
          <cell r="A2683" t="str">
            <v>190.50.00.000-6280.37</v>
          </cell>
          <cell r="B2683" t="str">
            <v>190</v>
          </cell>
          <cell r="C2683" t="str">
            <v>50</v>
          </cell>
          <cell r="D2683" t="str">
            <v>00</v>
          </cell>
          <cell r="E2683" t="str">
            <v>000</v>
          </cell>
          <cell r="F2683" t="str">
            <v>6280.37</v>
          </cell>
          <cell r="G2683" t="str">
            <v>Supplies-Public Works Bike Route Signs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 t="str">
            <v>+++</v>
          </cell>
        </row>
        <row r="2684">
          <cell r="A2684" t="str">
            <v>190.50.00.000-6300.01</v>
          </cell>
          <cell r="B2684" t="str">
            <v>190</v>
          </cell>
          <cell r="C2684" t="str">
            <v>50</v>
          </cell>
          <cell r="D2684" t="str">
            <v>00</v>
          </cell>
          <cell r="E2684" t="str">
            <v>000</v>
          </cell>
          <cell r="F2684" t="str">
            <v>6300.01</v>
          </cell>
          <cell r="G2684" t="str">
            <v>Dues &amp; Subscriptions Memberships</v>
          </cell>
          <cell r="H2684">
            <v>2000</v>
          </cell>
          <cell r="I2684">
            <v>0</v>
          </cell>
          <cell r="J2684">
            <v>2000</v>
          </cell>
          <cell r="K2684">
            <v>0</v>
          </cell>
          <cell r="L2684">
            <v>0</v>
          </cell>
          <cell r="M2684">
            <v>0</v>
          </cell>
          <cell r="N2684">
            <v>2000</v>
          </cell>
          <cell r="O2684">
            <v>0</v>
          </cell>
        </row>
        <row r="2685">
          <cell r="A2685" t="str">
            <v>190.50.00.000-6350.03</v>
          </cell>
          <cell r="B2685" t="str">
            <v>190</v>
          </cell>
          <cell r="C2685" t="str">
            <v>50</v>
          </cell>
          <cell r="D2685" t="str">
            <v>00</v>
          </cell>
          <cell r="E2685" t="str">
            <v>000</v>
          </cell>
          <cell r="F2685" t="str">
            <v>6350.03</v>
          </cell>
          <cell r="G2685" t="str">
            <v>Maintenance Agreements &amp; Licenses Maintenance Agreements</v>
          </cell>
          <cell r="H2685">
            <v>5150</v>
          </cell>
          <cell r="I2685">
            <v>0</v>
          </cell>
          <cell r="J2685">
            <v>5150</v>
          </cell>
          <cell r="K2685">
            <v>0</v>
          </cell>
          <cell r="L2685">
            <v>0</v>
          </cell>
          <cell r="M2685">
            <v>6661.8</v>
          </cell>
          <cell r="N2685">
            <v>-1511.8</v>
          </cell>
          <cell r="O2685">
            <v>1.29</v>
          </cell>
        </row>
        <row r="2686">
          <cell r="A2686" t="str">
            <v>190.50.00.000-6400.01</v>
          </cell>
          <cell r="B2686" t="str">
            <v>190</v>
          </cell>
          <cell r="C2686" t="str">
            <v>50</v>
          </cell>
          <cell r="D2686" t="str">
            <v>00</v>
          </cell>
          <cell r="E2686" t="str">
            <v>000</v>
          </cell>
          <cell r="F2686" t="str">
            <v>6400.01</v>
          </cell>
          <cell r="G2686" t="str">
            <v>Repairs &amp; Maintenance Building</v>
          </cell>
          <cell r="H2686">
            <v>11845</v>
          </cell>
          <cell r="I2686">
            <v>0</v>
          </cell>
          <cell r="J2686">
            <v>11845</v>
          </cell>
          <cell r="K2686">
            <v>0</v>
          </cell>
          <cell r="L2686">
            <v>0</v>
          </cell>
          <cell r="M2686">
            <v>0</v>
          </cell>
          <cell r="N2686">
            <v>11845</v>
          </cell>
          <cell r="O2686">
            <v>0</v>
          </cell>
        </row>
        <row r="2687">
          <cell r="A2687" t="str">
            <v>190.50.00.000-6400.02</v>
          </cell>
          <cell r="B2687" t="str">
            <v>190</v>
          </cell>
          <cell r="C2687" t="str">
            <v>50</v>
          </cell>
          <cell r="D2687" t="str">
            <v>00</v>
          </cell>
          <cell r="E2687" t="str">
            <v>000</v>
          </cell>
          <cell r="F2687" t="str">
            <v>6400.02</v>
          </cell>
          <cell r="G2687" t="str">
            <v>Repairs &amp; Maintenance Minor Equipment/Other</v>
          </cell>
          <cell r="H2687">
            <v>3000</v>
          </cell>
          <cell r="I2687">
            <v>0</v>
          </cell>
          <cell r="J2687">
            <v>3000</v>
          </cell>
          <cell r="K2687">
            <v>0</v>
          </cell>
          <cell r="L2687">
            <v>0</v>
          </cell>
          <cell r="M2687">
            <v>168.95</v>
          </cell>
          <cell r="N2687">
            <v>2831.05</v>
          </cell>
          <cell r="O2687">
            <v>0.06</v>
          </cell>
        </row>
        <row r="2688">
          <cell r="A2688" t="str">
            <v>190.50.00.000-6400.03</v>
          </cell>
          <cell r="B2688" t="str">
            <v>190</v>
          </cell>
          <cell r="C2688" t="str">
            <v>50</v>
          </cell>
          <cell r="D2688" t="str">
            <v>00</v>
          </cell>
          <cell r="E2688" t="str">
            <v>000</v>
          </cell>
          <cell r="F2688" t="str">
            <v>6400.03</v>
          </cell>
          <cell r="G2688" t="str">
            <v>Repairs &amp; Maintenance Major Repair &amp; Contingency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 t="str">
            <v>+++</v>
          </cell>
        </row>
        <row r="2689">
          <cell r="A2689" t="str">
            <v>190.50.00.000-6400.05</v>
          </cell>
          <cell r="B2689" t="str">
            <v>190</v>
          </cell>
          <cell r="C2689" t="str">
            <v>50</v>
          </cell>
          <cell r="D2689" t="str">
            <v>00</v>
          </cell>
          <cell r="E2689" t="str">
            <v>000</v>
          </cell>
          <cell r="F2689" t="str">
            <v>6400.05</v>
          </cell>
          <cell r="G2689" t="str">
            <v>Repairs &amp; Maintenance Vehicle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 t="str">
            <v>+++</v>
          </cell>
        </row>
        <row r="2690">
          <cell r="A2690" t="str">
            <v>190.50.00.000-6400.20</v>
          </cell>
          <cell r="B2690" t="str">
            <v>190</v>
          </cell>
          <cell r="C2690" t="str">
            <v>50</v>
          </cell>
          <cell r="D2690" t="str">
            <v>00</v>
          </cell>
          <cell r="E2690" t="str">
            <v>000</v>
          </cell>
          <cell r="F2690" t="str">
            <v>6400.20</v>
          </cell>
          <cell r="G2690" t="str">
            <v>Repairs &amp; Maintenance Property Maintenance</v>
          </cell>
          <cell r="H2690">
            <v>5555</v>
          </cell>
          <cell r="I2690">
            <v>0</v>
          </cell>
          <cell r="J2690">
            <v>5555</v>
          </cell>
          <cell r="K2690">
            <v>0</v>
          </cell>
          <cell r="L2690">
            <v>0</v>
          </cell>
          <cell r="M2690">
            <v>578.54999999999995</v>
          </cell>
          <cell r="N2690">
            <v>4976.45</v>
          </cell>
          <cell r="O2690">
            <v>0.1</v>
          </cell>
        </row>
        <row r="2691">
          <cell r="A2691" t="str">
            <v>190.50.00.000-6500.04</v>
          </cell>
          <cell r="B2691" t="str">
            <v>190</v>
          </cell>
          <cell r="C2691" t="str">
            <v>50</v>
          </cell>
          <cell r="D2691" t="str">
            <v>00</v>
          </cell>
          <cell r="E2691" t="str">
            <v>000</v>
          </cell>
          <cell r="F2691" t="str">
            <v>6500.04</v>
          </cell>
          <cell r="G2691" t="str">
            <v>Claims &amp; Insurance Insurance Premiums</v>
          </cell>
          <cell r="H2691">
            <v>14110</v>
          </cell>
          <cell r="I2691">
            <v>0</v>
          </cell>
          <cell r="J2691">
            <v>14110</v>
          </cell>
          <cell r="K2691">
            <v>0</v>
          </cell>
          <cell r="L2691">
            <v>0</v>
          </cell>
          <cell r="M2691">
            <v>0</v>
          </cell>
          <cell r="N2691">
            <v>14110</v>
          </cell>
          <cell r="O2691">
            <v>0</v>
          </cell>
        </row>
        <row r="2692">
          <cell r="A2692" t="str">
            <v>190.50.00.000-6600.01</v>
          </cell>
          <cell r="B2692" t="str">
            <v>190</v>
          </cell>
          <cell r="C2692" t="str">
            <v>50</v>
          </cell>
          <cell r="D2692" t="str">
            <v>00</v>
          </cell>
          <cell r="E2692" t="str">
            <v>000</v>
          </cell>
          <cell r="F2692" t="str">
            <v>6600.01</v>
          </cell>
          <cell r="G2692" t="str">
            <v>Administrative Expenses Meetings</v>
          </cell>
          <cell r="H2692">
            <v>500</v>
          </cell>
          <cell r="I2692">
            <v>0</v>
          </cell>
          <cell r="J2692">
            <v>500</v>
          </cell>
          <cell r="K2692">
            <v>0</v>
          </cell>
          <cell r="L2692">
            <v>0</v>
          </cell>
          <cell r="M2692">
            <v>0</v>
          </cell>
          <cell r="N2692">
            <v>500</v>
          </cell>
          <cell r="O2692">
            <v>0</v>
          </cell>
        </row>
        <row r="2693">
          <cell r="A2693" t="str">
            <v>190.50.00.000-6600.03</v>
          </cell>
          <cell r="B2693" t="str">
            <v>190</v>
          </cell>
          <cell r="C2693" t="str">
            <v>50</v>
          </cell>
          <cell r="D2693" t="str">
            <v>00</v>
          </cell>
          <cell r="E2693" t="str">
            <v>000</v>
          </cell>
          <cell r="F2693" t="str">
            <v>6600.03</v>
          </cell>
          <cell r="G2693" t="str">
            <v>Administrative Expenses Mileage Reimbursement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 t="str">
            <v>+++</v>
          </cell>
        </row>
        <row r="2694">
          <cell r="A2694" t="str">
            <v>190.50.00.000-6600.04</v>
          </cell>
          <cell r="B2694" t="str">
            <v>190</v>
          </cell>
          <cell r="C2694" t="str">
            <v>50</v>
          </cell>
          <cell r="D2694" t="str">
            <v>00</v>
          </cell>
          <cell r="E2694" t="str">
            <v>000</v>
          </cell>
          <cell r="F2694" t="str">
            <v>6600.04</v>
          </cell>
          <cell r="G2694" t="str">
            <v>Administrative Expenses Training/Conferences</v>
          </cell>
          <cell r="H2694">
            <v>10000</v>
          </cell>
          <cell r="I2694">
            <v>0</v>
          </cell>
          <cell r="J2694">
            <v>10000</v>
          </cell>
          <cell r="K2694">
            <v>0</v>
          </cell>
          <cell r="L2694">
            <v>0</v>
          </cell>
          <cell r="M2694">
            <v>-470</v>
          </cell>
          <cell r="N2694">
            <v>10470</v>
          </cell>
          <cell r="O2694">
            <v>-0.05</v>
          </cell>
        </row>
        <row r="2695">
          <cell r="A2695" t="str">
            <v>190.50.00.000-6600.05</v>
          </cell>
          <cell r="B2695" t="str">
            <v>190</v>
          </cell>
          <cell r="C2695" t="str">
            <v>50</v>
          </cell>
          <cell r="D2695" t="str">
            <v>00</v>
          </cell>
          <cell r="E2695" t="str">
            <v>000</v>
          </cell>
          <cell r="F2695" t="str">
            <v>6600.05</v>
          </cell>
          <cell r="G2695" t="str">
            <v>Administrative Expenses Public/Legal Advertisement</v>
          </cell>
          <cell r="H2695">
            <v>1000</v>
          </cell>
          <cell r="I2695">
            <v>0</v>
          </cell>
          <cell r="J2695">
            <v>1000</v>
          </cell>
          <cell r="K2695">
            <v>0</v>
          </cell>
          <cell r="L2695">
            <v>0</v>
          </cell>
          <cell r="M2695">
            <v>0</v>
          </cell>
          <cell r="N2695">
            <v>1000</v>
          </cell>
          <cell r="O2695">
            <v>0</v>
          </cell>
        </row>
        <row r="2696">
          <cell r="A2696" t="str">
            <v>190.50.00.000-6600.06</v>
          </cell>
          <cell r="B2696" t="str">
            <v>190</v>
          </cell>
          <cell r="C2696" t="str">
            <v>50</v>
          </cell>
          <cell r="D2696" t="str">
            <v>00</v>
          </cell>
          <cell r="E2696" t="str">
            <v>000</v>
          </cell>
          <cell r="F2696" t="str">
            <v>6600.06</v>
          </cell>
          <cell r="G2696" t="str">
            <v>Administrative Expenses Property/Building Rental</v>
          </cell>
          <cell r="H2696">
            <v>41200</v>
          </cell>
          <cell r="I2696">
            <v>0</v>
          </cell>
          <cell r="J2696">
            <v>41200</v>
          </cell>
          <cell r="K2696">
            <v>0</v>
          </cell>
          <cell r="L2696">
            <v>0</v>
          </cell>
          <cell r="M2696">
            <v>0</v>
          </cell>
          <cell r="N2696">
            <v>41200</v>
          </cell>
          <cell r="O2696">
            <v>0</v>
          </cell>
        </row>
        <row r="2697">
          <cell r="A2697" t="str">
            <v>190.50.00.000-6600.07</v>
          </cell>
          <cell r="B2697" t="str">
            <v>190</v>
          </cell>
          <cell r="C2697" t="str">
            <v>50</v>
          </cell>
          <cell r="D2697" t="str">
            <v>00</v>
          </cell>
          <cell r="E2697" t="str">
            <v>000</v>
          </cell>
          <cell r="F2697" t="str">
            <v>6600.07</v>
          </cell>
          <cell r="G2697" t="str">
            <v>Administrative Expenses Employee Recruitment</v>
          </cell>
          <cell r="H2697">
            <v>1500</v>
          </cell>
          <cell r="I2697">
            <v>0</v>
          </cell>
          <cell r="J2697">
            <v>1500</v>
          </cell>
          <cell r="K2697">
            <v>0</v>
          </cell>
          <cell r="L2697">
            <v>0</v>
          </cell>
          <cell r="M2697">
            <v>0</v>
          </cell>
          <cell r="N2697">
            <v>1500</v>
          </cell>
          <cell r="O2697">
            <v>0</v>
          </cell>
        </row>
        <row r="2698">
          <cell r="A2698" t="str">
            <v>190.50.00.000-6600.23</v>
          </cell>
          <cell r="B2698" t="str">
            <v>190</v>
          </cell>
          <cell r="C2698" t="str">
            <v>50</v>
          </cell>
          <cell r="D2698" t="str">
            <v>00</v>
          </cell>
          <cell r="E2698" t="str">
            <v>000</v>
          </cell>
          <cell r="F2698" t="str">
            <v>6600.23</v>
          </cell>
          <cell r="G2698" t="str">
            <v>Administrative Expenses Public Education</v>
          </cell>
          <cell r="H2698">
            <v>3000</v>
          </cell>
          <cell r="I2698">
            <v>0</v>
          </cell>
          <cell r="J2698">
            <v>3000</v>
          </cell>
          <cell r="K2698">
            <v>0</v>
          </cell>
          <cell r="L2698">
            <v>0</v>
          </cell>
          <cell r="M2698">
            <v>0</v>
          </cell>
          <cell r="N2698">
            <v>3000</v>
          </cell>
          <cell r="O2698">
            <v>0</v>
          </cell>
        </row>
        <row r="2699">
          <cell r="A2699" t="str">
            <v>190.50.00.000-6600.24</v>
          </cell>
          <cell r="B2699" t="str">
            <v>190</v>
          </cell>
          <cell r="C2699" t="str">
            <v>50</v>
          </cell>
          <cell r="D2699" t="str">
            <v>00</v>
          </cell>
          <cell r="E2699" t="str">
            <v>000</v>
          </cell>
          <cell r="F2699" t="str">
            <v>6600.24</v>
          </cell>
          <cell r="G2699" t="str">
            <v>Administrative Expenses Marketing</v>
          </cell>
          <cell r="H2699">
            <v>15000</v>
          </cell>
          <cell r="I2699">
            <v>0</v>
          </cell>
          <cell r="J2699">
            <v>15000</v>
          </cell>
          <cell r="K2699">
            <v>0</v>
          </cell>
          <cell r="L2699">
            <v>0</v>
          </cell>
          <cell r="M2699">
            <v>859.42</v>
          </cell>
          <cell r="N2699">
            <v>14140.58</v>
          </cell>
          <cell r="O2699">
            <v>0.06</v>
          </cell>
        </row>
        <row r="2700">
          <cell r="A2700" t="str">
            <v>190.50.00.000-6600.25</v>
          </cell>
          <cell r="B2700" t="str">
            <v>190</v>
          </cell>
          <cell r="C2700" t="str">
            <v>50</v>
          </cell>
          <cell r="D2700" t="str">
            <v>00</v>
          </cell>
          <cell r="E2700" t="str">
            <v>000</v>
          </cell>
          <cell r="F2700" t="str">
            <v>6600.25</v>
          </cell>
          <cell r="G2700" t="str">
            <v>Administrative Expenses Support Services-Indirect Labor</v>
          </cell>
          <cell r="H2700">
            <v>474965</v>
          </cell>
          <cell r="I2700">
            <v>0</v>
          </cell>
          <cell r="J2700">
            <v>474965</v>
          </cell>
          <cell r="K2700">
            <v>0</v>
          </cell>
          <cell r="L2700">
            <v>0</v>
          </cell>
          <cell r="M2700">
            <v>0</v>
          </cell>
          <cell r="N2700">
            <v>474965</v>
          </cell>
          <cell r="O2700">
            <v>0</v>
          </cell>
        </row>
        <row r="2701">
          <cell r="A2701" t="str">
            <v>190.50.00.000-6600.26</v>
          </cell>
          <cell r="B2701" t="str">
            <v>190</v>
          </cell>
          <cell r="C2701" t="str">
            <v>50</v>
          </cell>
          <cell r="D2701" t="str">
            <v>00</v>
          </cell>
          <cell r="E2701" t="str">
            <v>000</v>
          </cell>
          <cell r="F2701" t="str">
            <v>6600.26</v>
          </cell>
          <cell r="G2701" t="str">
            <v>Administrative Expenses Support Services-IT</v>
          </cell>
          <cell r="H2701">
            <v>6710</v>
          </cell>
          <cell r="I2701">
            <v>0</v>
          </cell>
          <cell r="J2701">
            <v>6710</v>
          </cell>
          <cell r="K2701">
            <v>0</v>
          </cell>
          <cell r="L2701">
            <v>0</v>
          </cell>
          <cell r="M2701">
            <v>0</v>
          </cell>
          <cell r="N2701">
            <v>6710</v>
          </cell>
          <cell r="O2701">
            <v>0</v>
          </cell>
        </row>
        <row r="2702">
          <cell r="A2702" t="str">
            <v>190.50.00.000-6600.28</v>
          </cell>
          <cell r="B2702" t="str">
            <v>190</v>
          </cell>
          <cell r="C2702" t="str">
            <v>50</v>
          </cell>
          <cell r="D2702" t="str">
            <v>00</v>
          </cell>
          <cell r="E2702" t="str">
            <v>000</v>
          </cell>
          <cell r="F2702" t="str">
            <v>6600.28</v>
          </cell>
          <cell r="G2702" t="str">
            <v>Administrative Expenses Equipment Fund Contribution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 t="str">
            <v>+++</v>
          </cell>
        </row>
        <row r="2703">
          <cell r="A2703" t="str">
            <v>190.50.00.000-6600.29</v>
          </cell>
          <cell r="B2703" t="str">
            <v>190</v>
          </cell>
          <cell r="C2703" t="str">
            <v>50</v>
          </cell>
          <cell r="D2703" t="str">
            <v>00</v>
          </cell>
          <cell r="E2703" t="str">
            <v>000</v>
          </cell>
          <cell r="F2703" t="str">
            <v>6600.29</v>
          </cell>
          <cell r="G2703" t="str">
            <v>Administrative Expenses Administration &amp; Planning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 t="str">
            <v>+++</v>
          </cell>
        </row>
        <row r="2704">
          <cell r="A2704" t="str">
            <v>190.50.00.000-6600.32</v>
          </cell>
          <cell r="B2704" t="str">
            <v>190</v>
          </cell>
          <cell r="C2704" t="str">
            <v>50</v>
          </cell>
          <cell r="D2704" t="str">
            <v>00</v>
          </cell>
          <cell r="E2704" t="str">
            <v>000</v>
          </cell>
          <cell r="F2704" t="str">
            <v>6600.32</v>
          </cell>
          <cell r="G2704" t="str">
            <v>Administrative Expenses Vehicle Fund Contribution</v>
          </cell>
          <cell r="H2704">
            <v>1695</v>
          </cell>
          <cell r="I2704">
            <v>0</v>
          </cell>
          <cell r="J2704">
            <v>1695</v>
          </cell>
          <cell r="K2704">
            <v>0</v>
          </cell>
          <cell r="L2704">
            <v>0</v>
          </cell>
          <cell r="M2704">
            <v>0</v>
          </cell>
          <cell r="N2704">
            <v>1695</v>
          </cell>
          <cell r="O2704">
            <v>0</v>
          </cell>
        </row>
        <row r="2705">
          <cell r="A2705" t="str">
            <v>190.50.00.000-6600.36</v>
          </cell>
          <cell r="B2705" t="str">
            <v>190</v>
          </cell>
          <cell r="C2705" t="str">
            <v>50</v>
          </cell>
          <cell r="D2705" t="str">
            <v>00</v>
          </cell>
          <cell r="E2705" t="str">
            <v>000</v>
          </cell>
          <cell r="F2705" t="str">
            <v>6600.36</v>
          </cell>
          <cell r="G2705" t="str">
            <v>Administrative Expenses IT Fund Contribution</v>
          </cell>
          <cell r="H2705">
            <v>9600</v>
          </cell>
          <cell r="I2705">
            <v>0</v>
          </cell>
          <cell r="J2705">
            <v>9600</v>
          </cell>
          <cell r="K2705">
            <v>0</v>
          </cell>
          <cell r="L2705">
            <v>0</v>
          </cell>
          <cell r="M2705">
            <v>0</v>
          </cell>
          <cell r="N2705">
            <v>9600</v>
          </cell>
          <cell r="O2705">
            <v>0</v>
          </cell>
        </row>
        <row r="2706">
          <cell r="A2706" t="str">
            <v>190.50.00.000-6700.01</v>
          </cell>
          <cell r="B2706" t="str">
            <v>190</v>
          </cell>
          <cell r="C2706" t="str">
            <v>50</v>
          </cell>
          <cell r="D2706" t="str">
            <v>00</v>
          </cell>
          <cell r="E2706" t="str">
            <v>000</v>
          </cell>
          <cell r="F2706" t="str">
            <v>6700.01</v>
          </cell>
          <cell r="G2706" t="str">
            <v>Depreciation Buildings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 t="str">
            <v>+++</v>
          </cell>
        </row>
        <row r="2707">
          <cell r="A2707" t="str">
            <v>190.50.00.000-6700.06</v>
          </cell>
          <cell r="B2707" t="str">
            <v>190</v>
          </cell>
          <cell r="C2707" t="str">
            <v>50</v>
          </cell>
          <cell r="D2707" t="str">
            <v>00</v>
          </cell>
          <cell r="E2707" t="str">
            <v>000</v>
          </cell>
          <cell r="F2707" t="str">
            <v>6700.06</v>
          </cell>
          <cell r="G2707" t="str">
            <v>Depreciation Vehicles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 t="str">
            <v>+++</v>
          </cell>
        </row>
        <row r="2708">
          <cell r="A2708" t="str">
            <v>190.50.00.000-9887.01</v>
          </cell>
          <cell r="B2708" t="str">
            <v>190</v>
          </cell>
          <cell r="C2708" t="str">
            <v>50</v>
          </cell>
          <cell r="D2708" t="str">
            <v>00</v>
          </cell>
          <cell r="E2708" t="str">
            <v>000</v>
          </cell>
          <cell r="F2708" t="str">
            <v>9887.01</v>
          </cell>
          <cell r="G2708" t="str">
            <v>Bad Debt Expense Service Fees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 t="str">
            <v>+++</v>
          </cell>
        </row>
        <row r="2709">
          <cell r="A2709" t="str">
            <v>200.00.00.900-7000.12</v>
          </cell>
          <cell r="B2709" t="str">
            <v>200</v>
          </cell>
          <cell r="C2709" t="str">
            <v>00</v>
          </cell>
          <cell r="D2709" t="str">
            <v>00</v>
          </cell>
          <cell r="E2709" t="str">
            <v>900</v>
          </cell>
          <cell r="F2709" t="str">
            <v>7000.12</v>
          </cell>
          <cell r="G2709" t="str">
            <v>Capital Outlay Furniture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 t="str">
            <v>+++</v>
          </cell>
        </row>
        <row r="2710">
          <cell r="A2710" t="str">
            <v>200.00.00.900-7000.99</v>
          </cell>
          <cell r="B2710" t="str">
            <v>200</v>
          </cell>
          <cell r="C2710" t="str">
            <v>00</v>
          </cell>
          <cell r="D2710" t="str">
            <v>00</v>
          </cell>
          <cell r="E2710" t="str">
            <v>900</v>
          </cell>
          <cell r="F2710" t="str">
            <v>7000.99</v>
          </cell>
          <cell r="G2710" t="str">
            <v>Capital Outlay General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 t="str">
            <v>+++</v>
          </cell>
        </row>
        <row r="2711">
          <cell r="A2711" t="str">
            <v>200.00.00.900-9887.01</v>
          </cell>
          <cell r="B2711" t="str">
            <v>200</v>
          </cell>
          <cell r="C2711" t="str">
            <v>00</v>
          </cell>
          <cell r="D2711" t="str">
            <v>00</v>
          </cell>
          <cell r="E2711" t="str">
            <v>900</v>
          </cell>
          <cell r="F2711" t="str">
            <v>9887.01</v>
          </cell>
          <cell r="G2711" t="str">
            <v>Bad Debt Expense Service Fees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 t="str">
            <v>+++</v>
          </cell>
        </row>
        <row r="2712">
          <cell r="A2712" t="str">
            <v>200.03.00.000-5000.01</v>
          </cell>
          <cell r="B2712" t="str">
            <v>200</v>
          </cell>
          <cell r="C2712" t="str">
            <v>03</v>
          </cell>
          <cell r="D2712" t="str">
            <v>00</v>
          </cell>
          <cell r="E2712" t="str">
            <v>000</v>
          </cell>
          <cell r="F2712" t="str">
            <v>5000.01</v>
          </cell>
          <cell r="G2712" t="str">
            <v>Salaries Regular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 t="str">
            <v>+++</v>
          </cell>
        </row>
        <row r="2713">
          <cell r="A2713" t="str">
            <v>200.03.00.000-5000.02</v>
          </cell>
          <cell r="B2713" t="str">
            <v>200</v>
          </cell>
          <cell r="C2713" t="str">
            <v>03</v>
          </cell>
          <cell r="D2713" t="str">
            <v>00</v>
          </cell>
          <cell r="E2713" t="str">
            <v>000</v>
          </cell>
          <cell r="F2713" t="str">
            <v>5000.02</v>
          </cell>
          <cell r="G2713" t="str">
            <v>Salaries Part Time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 t="str">
            <v>+++</v>
          </cell>
        </row>
        <row r="2714">
          <cell r="A2714" t="str">
            <v>200.03.00.000-5000.03</v>
          </cell>
          <cell r="B2714" t="str">
            <v>200</v>
          </cell>
          <cell r="C2714" t="str">
            <v>03</v>
          </cell>
          <cell r="D2714" t="str">
            <v>00</v>
          </cell>
          <cell r="E2714" t="str">
            <v>000</v>
          </cell>
          <cell r="F2714" t="str">
            <v>5000.03</v>
          </cell>
          <cell r="G2714" t="str">
            <v>Salaries Overtime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 t="str">
            <v>+++</v>
          </cell>
        </row>
        <row r="2715">
          <cell r="A2715" t="str">
            <v>200.03.00.000-5000.04</v>
          </cell>
          <cell r="B2715" t="str">
            <v>200</v>
          </cell>
          <cell r="C2715" t="str">
            <v>03</v>
          </cell>
          <cell r="D2715" t="str">
            <v>00</v>
          </cell>
          <cell r="E2715" t="str">
            <v>000</v>
          </cell>
          <cell r="F2715" t="str">
            <v>5000.04</v>
          </cell>
          <cell r="G2715" t="str">
            <v>Salaries Holiday Pay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 t="str">
            <v>+++</v>
          </cell>
        </row>
        <row r="2716">
          <cell r="A2716" t="str">
            <v>200.03.00.000-5000.05</v>
          </cell>
          <cell r="B2716" t="str">
            <v>200</v>
          </cell>
          <cell r="C2716" t="str">
            <v>03</v>
          </cell>
          <cell r="D2716" t="str">
            <v>00</v>
          </cell>
          <cell r="E2716" t="str">
            <v>000</v>
          </cell>
          <cell r="F2716" t="str">
            <v>5000.05</v>
          </cell>
          <cell r="G2716" t="str">
            <v>Salaries Duty Pay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 t="str">
            <v>+++</v>
          </cell>
        </row>
        <row r="2717">
          <cell r="A2717" t="str">
            <v>200.03.00.000-5000.06</v>
          </cell>
          <cell r="B2717" t="str">
            <v>200</v>
          </cell>
          <cell r="C2717" t="str">
            <v>03</v>
          </cell>
          <cell r="D2717" t="str">
            <v>00</v>
          </cell>
          <cell r="E2717" t="str">
            <v>000</v>
          </cell>
          <cell r="F2717" t="str">
            <v>5000.06</v>
          </cell>
          <cell r="G2717" t="str">
            <v>Salaries Out of Class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 t="str">
            <v>+++</v>
          </cell>
        </row>
        <row r="2718">
          <cell r="A2718" t="str">
            <v>200.03.00.000-5000.07</v>
          </cell>
          <cell r="B2718" t="str">
            <v>200</v>
          </cell>
          <cell r="C2718" t="str">
            <v>03</v>
          </cell>
          <cell r="D2718" t="str">
            <v>00</v>
          </cell>
          <cell r="E2718" t="str">
            <v>000</v>
          </cell>
          <cell r="F2718" t="str">
            <v>5000.07</v>
          </cell>
          <cell r="G2718" t="str">
            <v>Salaries Admin Leave Pay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 t="str">
            <v>+++</v>
          </cell>
        </row>
        <row r="2719">
          <cell r="A2719" t="str">
            <v>200.03.00.000-5000.08</v>
          </cell>
          <cell r="B2719" t="str">
            <v>200</v>
          </cell>
          <cell r="C2719" t="str">
            <v>03</v>
          </cell>
          <cell r="D2719" t="str">
            <v>00</v>
          </cell>
          <cell r="E2719" t="str">
            <v>000</v>
          </cell>
          <cell r="F2719" t="str">
            <v>5000.08</v>
          </cell>
          <cell r="G2719" t="str">
            <v>Salaries Longevity Pay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 t="str">
            <v>+++</v>
          </cell>
        </row>
        <row r="2720">
          <cell r="A2720" t="str">
            <v>200.03.00.000-5000.09</v>
          </cell>
          <cell r="B2720" t="str">
            <v>200</v>
          </cell>
          <cell r="C2720" t="str">
            <v>03</v>
          </cell>
          <cell r="D2720" t="str">
            <v>00</v>
          </cell>
          <cell r="E2720" t="str">
            <v>000</v>
          </cell>
          <cell r="F2720" t="str">
            <v>5000.09</v>
          </cell>
          <cell r="G2720" t="str">
            <v>Salaries Mutual Aid Overtime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 t="str">
            <v>+++</v>
          </cell>
        </row>
        <row r="2721">
          <cell r="A2721" t="str">
            <v>200.03.00.000-5000.10</v>
          </cell>
          <cell r="B2721" t="str">
            <v>200</v>
          </cell>
          <cell r="C2721" t="str">
            <v>03</v>
          </cell>
          <cell r="D2721" t="str">
            <v>00</v>
          </cell>
          <cell r="E2721" t="str">
            <v>000</v>
          </cell>
          <cell r="F2721" t="str">
            <v>5000.10</v>
          </cell>
          <cell r="G2721" t="str">
            <v>Salaries Furloughs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 t="str">
            <v>+++</v>
          </cell>
        </row>
        <row r="2722">
          <cell r="A2722" t="str">
            <v>200.03.00.000-5000.11</v>
          </cell>
          <cell r="B2722" t="str">
            <v>200</v>
          </cell>
          <cell r="C2722" t="str">
            <v>03</v>
          </cell>
          <cell r="D2722" t="str">
            <v>00</v>
          </cell>
          <cell r="E2722" t="str">
            <v>000</v>
          </cell>
          <cell r="F2722" t="str">
            <v>5000.11</v>
          </cell>
          <cell r="G2722" t="str">
            <v>Salaries Worker's Comp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 t="str">
            <v>+++</v>
          </cell>
        </row>
        <row r="2723">
          <cell r="A2723" t="str">
            <v>200.03.00.000-5000.12</v>
          </cell>
          <cell r="B2723" t="str">
            <v>200</v>
          </cell>
          <cell r="C2723" t="str">
            <v>03</v>
          </cell>
          <cell r="D2723" t="str">
            <v>00</v>
          </cell>
          <cell r="E2723" t="str">
            <v>000</v>
          </cell>
          <cell r="F2723" t="str">
            <v>5000.12</v>
          </cell>
          <cell r="G2723" t="str">
            <v>Salaries Compensated Absences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 t="str">
            <v>+++</v>
          </cell>
        </row>
        <row r="2724">
          <cell r="A2724" t="str">
            <v>200.03.00.000-5100.01</v>
          </cell>
          <cell r="B2724" t="str">
            <v>200</v>
          </cell>
          <cell r="C2724" t="str">
            <v>03</v>
          </cell>
          <cell r="D2724" t="str">
            <v>00</v>
          </cell>
          <cell r="E2724" t="str">
            <v>000</v>
          </cell>
          <cell r="F2724" t="str">
            <v>5100.01</v>
          </cell>
          <cell r="G2724" t="str">
            <v>Benefits Retirement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 t="str">
            <v>+++</v>
          </cell>
        </row>
        <row r="2725">
          <cell r="A2725" t="str">
            <v>200.03.00.000-5100.02</v>
          </cell>
          <cell r="B2725" t="str">
            <v>200</v>
          </cell>
          <cell r="C2725" t="str">
            <v>03</v>
          </cell>
          <cell r="D2725" t="str">
            <v>00</v>
          </cell>
          <cell r="E2725" t="str">
            <v>000</v>
          </cell>
          <cell r="F2725" t="str">
            <v>5100.02</v>
          </cell>
          <cell r="G2725" t="str">
            <v>Benefits Health Insurance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 t="str">
            <v>+++</v>
          </cell>
        </row>
        <row r="2726">
          <cell r="A2726" t="str">
            <v>200.03.00.000-5100.03</v>
          </cell>
          <cell r="B2726" t="str">
            <v>200</v>
          </cell>
          <cell r="C2726" t="str">
            <v>03</v>
          </cell>
          <cell r="D2726" t="str">
            <v>00</v>
          </cell>
          <cell r="E2726" t="str">
            <v>000</v>
          </cell>
          <cell r="F2726" t="str">
            <v>5100.03</v>
          </cell>
          <cell r="G2726" t="str">
            <v>Benefits Dental Insurance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 t="str">
            <v>+++</v>
          </cell>
        </row>
        <row r="2727">
          <cell r="A2727" t="str">
            <v>200.03.00.000-5100.04</v>
          </cell>
          <cell r="B2727" t="str">
            <v>200</v>
          </cell>
          <cell r="C2727" t="str">
            <v>03</v>
          </cell>
          <cell r="D2727" t="str">
            <v>00</v>
          </cell>
          <cell r="E2727" t="str">
            <v>000</v>
          </cell>
          <cell r="F2727" t="str">
            <v>5100.04</v>
          </cell>
          <cell r="G2727" t="str">
            <v>Benefits Vision Insurance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 t="str">
            <v>+++</v>
          </cell>
        </row>
        <row r="2728">
          <cell r="A2728" t="str">
            <v>200.03.00.000-5100.05</v>
          </cell>
          <cell r="B2728" t="str">
            <v>200</v>
          </cell>
          <cell r="C2728" t="str">
            <v>03</v>
          </cell>
          <cell r="D2728" t="str">
            <v>00</v>
          </cell>
          <cell r="E2728" t="str">
            <v>000</v>
          </cell>
          <cell r="F2728" t="str">
            <v>5100.05</v>
          </cell>
          <cell r="G2728" t="str">
            <v>Benefits Life Insurance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 t="str">
            <v>+++</v>
          </cell>
        </row>
        <row r="2729">
          <cell r="A2729" t="str">
            <v>200.03.00.000-5100.06</v>
          </cell>
          <cell r="B2729" t="str">
            <v>200</v>
          </cell>
          <cell r="C2729" t="str">
            <v>03</v>
          </cell>
          <cell r="D2729" t="str">
            <v>00</v>
          </cell>
          <cell r="E2729" t="str">
            <v>000</v>
          </cell>
          <cell r="F2729" t="str">
            <v>5100.06</v>
          </cell>
          <cell r="G2729" t="str">
            <v>Benefits Worker's Comp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 t="str">
            <v>+++</v>
          </cell>
        </row>
        <row r="2730">
          <cell r="A2730" t="str">
            <v>200.03.00.000-5100.07</v>
          </cell>
          <cell r="B2730" t="str">
            <v>200</v>
          </cell>
          <cell r="C2730" t="str">
            <v>03</v>
          </cell>
          <cell r="D2730" t="str">
            <v>00</v>
          </cell>
          <cell r="E2730" t="str">
            <v>000</v>
          </cell>
          <cell r="F2730" t="str">
            <v>5100.07</v>
          </cell>
          <cell r="G2730" t="str">
            <v>Benefits Long Term Disability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 t="str">
            <v>+++</v>
          </cell>
        </row>
        <row r="2731">
          <cell r="A2731" t="str">
            <v>200.03.00.000-5100.08</v>
          </cell>
          <cell r="B2731" t="str">
            <v>200</v>
          </cell>
          <cell r="C2731" t="str">
            <v>03</v>
          </cell>
          <cell r="D2731" t="str">
            <v>00</v>
          </cell>
          <cell r="E2731" t="str">
            <v>000</v>
          </cell>
          <cell r="F2731" t="str">
            <v>5100.08</v>
          </cell>
          <cell r="G2731" t="str">
            <v>Benefits Deferred Compensation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 t="str">
            <v>+++</v>
          </cell>
        </row>
        <row r="2732">
          <cell r="A2732" t="str">
            <v>200.03.00.000-5100.09</v>
          </cell>
          <cell r="B2732" t="str">
            <v>200</v>
          </cell>
          <cell r="C2732" t="str">
            <v>03</v>
          </cell>
          <cell r="D2732" t="str">
            <v>00</v>
          </cell>
          <cell r="E2732" t="str">
            <v>000</v>
          </cell>
          <cell r="F2732" t="str">
            <v>5100.09</v>
          </cell>
          <cell r="G2732" t="str">
            <v>Benefits Unemployment Insurance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 t="str">
            <v>+++</v>
          </cell>
        </row>
        <row r="2733">
          <cell r="A2733" t="str">
            <v>200.03.00.000-5100.10</v>
          </cell>
          <cell r="B2733" t="str">
            <v>200</v>
          </cell>
          <cell r="C2733" t="str">
            <v>03</v>
          </cell>
          <cell r="D2733" t="str">
            <v>00</v>
          </cell>
          <cell r="E2733" t="str">
            <v>000</v>
          </cell>
          <cell r="F2733" t="str">
            <v>5100.10</v>
          </cell>
          <cell r="G2733" t="str">
            <v>Benefits Uniform Allowance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 t="str">
            <v>+++</v>
          </cell>
        </row>
        <row r="2734">
          <cell r="A2734" t="str">
            <v>200.03.00.000-5100.11</v>
          </cell>
          <cell r="B2734" t="str">
            <v>200</v>
          </cell>
          <cell r="C2734" t="str">
            <v>03</v>
          </cell>
          <cell r="D2734" t="str">
            <v>00</v>
          </cell>
          <cell r="E2734" t="str">
            <v>000</v>
          </cell>
          <cell r="F2734" t="str">
            <v>5100.11</v>
          </cell>
          <cell r="G2734" t="str">
            <v>Benefits Medicare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 t="str">
            <v>+++</v>
          </cell>
        </row>
        <row r="2735">
          <cell r="A2735" t="str">
            <v>200.03.00.000-5100.12</v>
          </cell>
          <cell r="B2735" t="str">
            <v>200</v>
          </cell>
          <cell r="C2735" t="str">
            <v>03</v>
          </cell>
          <cell r="D2735" t="str">
            <v>00</v>
          </cell>
          <cell r="E2735" t="str">
            <v>000</v>
          </cell>
          <cell r="F2735" t="str">
            <v>5100.12</v>
          </cell>
          <cell r="G2735" t="str">
            <v>Benefits Annual Physical Exam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 t="str">
            <v>+++</v>
          </cell>
        </row>
        <row r="2736">
          <cell r="A2736" t="str">
            <v>200.03.00.000-5100.13</v>
          </cell>
          <cell r="B2736" t="str">
            <v>200</v>
          </cell>
          <cell r="C2736" t="str">
            <v>03</v>
          </cell>
          <cell r="D2736" t="str">
            <v>00</v>
          </cell>
          <cell r="E2736" t="str">
            <v>000</v>
          </cell>
          <cell r="F2736" t="str">
            <v>5100.13</v>
          </cell>
          <cell r="G2736" t="str">
            <v>Benefits Employee Assistance Program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 t="str">
            <v>+++</v>
          </cell>
        </row>
        <row r="2737">
          <cell r="A2737" t="str">
            <v>200.03.00.000-5100.14</v>
          </cell>
          <cell r="B2737" t="str">
            <v>200</v>
          </cell>
          <cell r="C2737" t="str">
            <v>03</v>
          </cell>
          <cell r="D2737" t="str">
            <v>00</v>
          </cell>
          <cell r="E2737" t="str">
            <v>000</v>
          </cell>
          <cell r="F2737" t="str">
            <v>5100.14</v>
          </cell>
          <cell r="G2737" t="str">
            <v>Benefits PPE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 t="str">
            <v>+++</v>
          </cell>
        </row>
        <row r="2738">
          <cell r="A2738" t="str">
            <v>200.03.00.000-5100.15</v>
          </cell>
          <cell r="B2738" t="str">
            <v>200</v>
          </cell>
          <cell r="C2738" t="str">
            <v>03</v>
          </cell>
          <cell r="D2738" t="str">
            <v>00</v>
          </cell>
          <cell r="E2738" t="str">
            <v>000</v>
          </cell>
          <cell r="F2738" t="str">
            <v>5100.15</v>
          </cell>
          <cell r="G2738" t="str">
            <v>Benefits Cell Phone Allowance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 t="str">
            <v>+++</v>
          </cell>
        </row>
        <row r="2739">
          <cell r="A2739" t="str">
            <v>200.03.00.000-5100.16</v>
          </cell>
          <cell r="B2739" t="str">
            <v>200</v>
          </cell>
          <cell r="C2739" t="str">
            <v>03</v>
          </cell>
          <cell r="D2739" t="str">
            <v>00</v>
          </cell>
          <cell r="E2739" t="str">
            <v>000</v>
          </cell>
          <cell r="F2739" t="str">
            <v>5100.16</v>
          </cell>
          <cell r="G2739" t="str">
            <v>Benefits 1959 Survivor Retirement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 t="str">
            <v>+++</v>
          </cell>
        </row>
        <row r="2740">
          <cell r="A2740" t="str">
            <v>200.05.00.150-5000.99</v>
          </cell>
          <cell r="B2740" t="str">
            <v>200</v>
          </cell>
          <cell r="C2740" t="str">
            <v>05</v>
          </cell>
          <cell r="D2740" t="str">
            <v>00</v>
          </cell>
          <cell r="E2740" t="str">
            <v>150</v>
          </cell>
          <cell r="F2740" t="str">
            <v>5000.99</v>
          </cell>
          <cell r="G2740" t="str">
            <v>Salaries New Personnel Requests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 t="str">
            <v>+++</v>
          </cell>
        </row>
        <row r="2741">
          <cell r="A2741" t="str">
            <v>200.05.00.150-5100.00</v>
          </cell>
          <cell r="B2741" t="str">
            <v>200</v>
          </cell>
          <cell r="C2741" t="str">
            <v>05</v>
          </cell>
          <cell r="D2741" t="str">
            <v>00</v>
          </cell>
          <cell r="E2741" t="str">
            <v>150</v>
          </cell>
          <cell r="F2741" t="str">
            <v>5100.00</v>
          </cell>
          <cell r="G2741" t="str">
            <v>Benefits PERS Pool Liability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 t="str">
            <v>+++</v>
          </cell>
        </row>
        <row r="2742">
          <cell r="A2742" t="str">
            <v>200.05.00.150-6000.01</v>
          </cell>
          <cell r="B2742" t="str">
            <v>200</v>
          </cell>
          <cell r="C2742" t="str">
            <v>05</v>
          </cell>
          <cell r="D2742" t="str">
            <v>00</v>
          </cell>
          <cell r="E2742" t="str">
            <v>150</v>
          </cell>
          <cell r="F2742" t="str">
            <v>6000.01</v>
          </cell>
          <cell r="G2742" t="str">
            <v>Professional Services General</v>
          </cell>
          <cell r="H2742">
            <v>15000</v>
          </cell>
          <cell r="I2742">
            <v>0</v>
          </cell>
          <cell r="J2742">
            <v>15000</v>
          </cell>
          <cell r="K2742">
            <v>0</v>
          </cell>
          <cell r="L2742">
            <v>0</v>
          </cell>
          <cell r="M2742">
            <v>0</v>
          </cell>
          <cell r="N2742">
            <v>15000</v>
          </cell>
          <cell r="O2742">
            <v>0</v>
          </cell>
        </row>
        <row r="2743">
          <cell r="A2743" t="str">
            <v>200.20.20.001-5000.01</v>
          </cell>
          <cell r="B2743" t="str">
            <v>200</v>
          </cell>
          <cell r="C2743" t="str">
            <v>20</v>
          </cell>
          <cell r="D2743" t="str">
            <v>20</v>
          </cell>
          <cell r="E2743" t="str">
            <v>001</v>
          </cell>
          <cell r="F2743" t="str">
            <v>5000.01</v>
          </cell>
          <cell r="G2743" t="str">
            <v>Salaries Regular</v>
          </cell>
          <cell r="H2743">
            <v>260000</v>
          </cell>
          <cell r="I2743">
            <v>0</v>
          </cell>
          <cell r="J2743">
            <v>260000</v>
          </cell>
          <cell r="K2743">
            <v>0</v>
          </cell>
          <cell r="L2743">
            <v>0</v>
          </cell>
          <cell r="M2743">
            <v>70470.100000000006</v>
          </cell>
          <cell r="N2743">
            <v>189529.9</v>
          </cell>
          <cell r="O2743">
            <v>0.27</v>
          </cell>
        </row>
        <row r="2744">
          <cell r="A2744" t="str">
            <v>200.20.20.001-5000.02</v>
          </cell>
          <cell r="B2744" t="str">
            <v>200</v>
          </cell>
          <cell r="C2744" t="str">
            <v>20</v>
          </cell>
          <cell r="D2744" t="str">
            <v>20</v>
          </cell>
          <cell r="E2744" t="str">
            <v>001</v>
          </cell>
          <cell r="F2744" t="str">
            <v>5000.02</v>
          </cell>
          <cell r="G2744" t="str">
            <v>Salaries Part Time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 t="str">
            <v>+++</v>
          </cell>
        </row>
        <row r="2745">
          <cell r="A2745" t="str">
            <v>200.20.20.001-5000.03</v>
          </cell>
          <cell r="B2745" t="str">
            <v>200</v>
          </cell>
          <cell r="C2745" t="str">
            <v>20</v>
          </cell>
          <cell r="D2745" t="str">
            <v>20</v>
          </cell>
          <cell r="E2745" t="str">
            <v>001</v>
          </cell>
          <cell r="F2745" t="str">
            <v>5000.03</v>
          </cell>
          <cell r="G2745" t="str">
            <v>Salaries Overtime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1271.68</v>
          </cell>
          <cell r="N2745">
            <v>-1271.68</v>
          </cell>
          <cell r="O2745" t="str">
            <v>+++</v>
          </cell>
        </row>
        <row r="2746">
          <cell r="A2746" t="str">
            <v>200.20.20.001-5000.06</v>
          </cell>
          <cell r="B2746" t="str">
            <v>200</v>
          </cell>
          <cell r="C2746" t="str">
            <v>20</v>
          </cell>
          <cell r="D2746" t="str">
            <v>20</v>
          </cell>
          <cell r="E2746" t="str">
            <v>001</v>
          </cell>
          <cell r="F2746" t="str">
            <v>5000.06</v>
          </cell>
          <cell r="G2746" t="str">
            <v>Salaries Out of Class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 t="str">
            <v>+++</v>
          </cell>
        </row>
        <row r="2747">
          <cell r="A2747" t="str">
            <v>200.20.20.001-5000.07</v>
          </cell>
          <cell r="B2747" t="str">
            <v>200</v>
          </cell>
          <cell r="C2747" t="str">
            <v>20</v>
          </cell>
          <cell r="D2747" t="str">
            <v>20</v>
          </cell>
          <cell r="E2747" t="str">
            <v>001</v>
          </cell>
          <cell r="F2747" t="str">
            <v>5000.07</v>
          </cell>
          <cell r="G2747" t="str">
            <v>Salaries Admin Leave Pay</v>
          </cell>
          <cell r="H2747">
            <v>2117</v>
          </cell>
          <cell r="I2747">
            <v>0</v>
          </cell>
          <cell r="J2747">
            <v>2117</v>
          </cell>
          <cell r="K2747">
            <v>0</v>
          </cell>
          <cell r="L2747">
            <v>0</v>
          </cell>
          <cell r="M2747">
            <v>1837.98</v>
          </cell>
          <cell r="N2747">
            <v>279.02</v>
          </cell>
          <cell r="O2747">
            <v>0.87</v>
          </cell>
        </row>
        <row r="2748">
          <cell r="A2748" t="str">
            <v>200.20.20.001-5000.08</v>
          </cell>
          <cell r="B2748" t="str">
            <v>200</v>
          </cell>
          <cell r="C2748" t="str">
            <v>20</v>
          </cell>
          <cell r="D2748" t="str">
            <v>20</v>
          </cell>
          <cell r="E2748" t="str">
            <v>001</v>
          </cell>
          <cell r="F2748" t="str">
            <v>5000.08</v>
          </cell>
          <cell r="G2748" t="str">
            <v>Salaries Longevity Pay</v>
          </cell>
          <cell r="H2748">
            <v>1849</v>
          </cell>
          <cell r="I2748">
            <v>0</v>
          </cell>
          <cell r="J2748">
            <v>1849</v>
          </cell>
          <cell r="K2748">
            <v>0</v>
          </cell>
          <cell r="L2748">
            <v>0</v>
          </cell>
          <cell r="M2748">
            <v>0</v>
          </cell>
          <cell r="N2748">
            <v>1849</v>
          </cell>
          <cell r="O2748">
            <v>0</v>
          </cell>
        </row>
        <row r="2749">
          <cell r="A2749" t="str">
            <v>200.20.20.001-5000.10</v>
          </cell>
          <cell r="B2749" t="str">
            <v>200</v>
          </cell>
          <cell r="C2749" t="str">
            <v>20</v>
          </cell>
          <cell r="D2749" t="str">
            <v>20</v>
          </cell>
          <cell r="E2749" t="str">
            <v>001</v>
          </cell>
          <cell r="F2749" t="str">
            <v>5000.10</v>
          </cell>
          <cell r="G2749" t="str">
            <v>Salaries Furloughs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 t="str">
            <v>+++</v>
          </cell>
        </row>
        <row r="2750">
          <cell r="A2750" t="str">
            <v>200.20.20.001-5000.11</v>
          </cell>
          <cell r="B2750" t="str">
            <v>200</v>
          </cell>
          <cell r="C2750" t="str">
            <v>20</v>
          </cell>
          <cell r="D2750" t="str">
            <v>20</v>
          </cell>
          <cell r="E2750" t="str">
            <v>001</v>
          </cell>
          <cell r="F2750" t="str">
            <v>5000.11</v>
          </cell>
          <cell r="G2750" t="str">
            <v>Salaries Worker's Comp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 t="str">
            <v>+++</v>
          </cell>
        </row>
        <row r="2751">
          <cell r="A2751" t="str">
            <v>200.20.20.001-5000.12</v>
          </cell>
          <cell r="B2751" t="str">
            <v>200</v>
          </cell>
          <cell r="C2751" t="str">
            <v>20</v>
          </cell>
          <cell r="D2751" t="str">
            <v>20</v>
          </cell>
          <cell r="E2751" t="str">
            <v>001</v>
          </cell>
          <cell r="F2751" t="str">
            <v>5000.12</v>
          </cell>
          <cell r="G2751" t="str">
            <v>Salaries Compensated Absences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 t="str">
            <v>+++</v>
          </cell>
        </row>
        <row r="2752">
          <cell r="A2752" t="str">
            <v>200.20.20.001-5000.99</v>
          </cell>
          <cell r="B2752" t="str">
            <v>200</v>
          </cell>
          <cell r="C2752" t="str">
            <v>20</v>
          </cell>
          <cell r="D2752" t="str">
            <v>20</v>
          </cell>
          <cell r="E2752" t="str">
            <v>001</v>
          </cell>
          <cell r="F2752" t="str">
            <v>5000.99</v>
          </cell>
          <cell r="G2752" t="str">
            <v>Salaries New Personnel Requests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 t="str">
            <v>+++</v>
          </cell>
        </row>
        <row r="2753">
          <cell r="A2753" t="str">
            <v>200.20.20.001-5100.00</v>
          </cell>
          <cell r="B2753" t="str">
            <v>200</v>
          </cell>
          <cell r="C2753" t="str">
            <v>20</v>
          </cell>
          <cell r="D2753" t="str">
            <v>20</v>
          </cell>
          <cell r="E2753" t="str">
            <v>001</v>
          </cell>
          <cell r="F2753" t="str">
            <v>5100.00</v>
          </cell>
          <cell r="G2753" t="str">
            <v>Benefits PERS Pool Liability</v>
          </cell>
          <cell r="H2753">
            <v>49535</v>
          </cell>
          <cell r="I2753">
            <v>0</v>
          </cell>
          <cell r="J2753">
            <v>49535</v>
          </cell>
          <cell r="K2753">
            <v>0</v>
          </cell>
          <cell r="L2753">
            <v>0</v>
          </cell>
          <cell r="M2753">
            <v>12609.9</v>
          </cell>
          <cell r="N2753">
            <v>36925.1</v>
          </cell>
          <cell r="O2753">
            <v>0.25</v>
          </cell>
        </row>
        <row r="2754">
          <cell r="A2754" t="str">
            <v>200.20.20.001-5100.01</v>
          </cell>
          <cell r="B2754" t="str">
            <v>200</v>
          </cell>
          <cell r="C2754" t="str">
            <v>20</v>
          </cell>
          <cell r="D2754" t="str">
            <v>20</v>
          </cell>
          <cell r="E2754" t="str">
            <v>001</v>
          </cell>
          <cell r="F2754" t="str">
            <v>5100.01</v>
          </cell>
          <cell r="G2754" t="str">
            <v>Benefits Retirement</v>
          </cell>
          <cell r="H2754">
            <v>19935</v>
          </cell>
          <cell r="I2754">
            <v>0</v>
          </cell>
          <cell r="J2754">
            <v>19935</v>
          </cell>
          <cell r="K2754">
            <v>0</v>
          </cell>
          <cell r="L2754">
            <v>0</v>
          </cell>
          <cell r="M2754">
            <v>4646.37</v>
          </cell>
          <cell r="N2754">
            <v>15288.63</v>
          </cell>
          <cell r="O2754">
            <v>0.23</v>
          </cell>
        </row>
        <row r="2755">
          <cell r="A2755" t="str">
            <v>200.20.20.001-5100.02</v>
          </cell>
          <cell r="B2755" t="str">
            <v>200</v>
          </cell>
          <cell r="C2755" t="str">
            <v>20</v>
          </cell>
          <cell r="D2755" t="str">
            <v>20</v>
          </cell>
          <cell r="E2755" t="str">
            <v>001</v>
          </cell>
          <cell r="F2755" t="str">
            <v>5100.02</v>
          </cell>
          <cell r="G2755" t="str">
            <v>Benefits Health Insurance</v>
          </cell>
          <cell r="H2755">
            <v>38465</v>
          </cell>
          <cell r="I2755">
            <v>0</v>
          </cell>
          <cell r="J2755">
            <v>38465</v>
          </cell>
          <cell r="K2755">
            <v>0</v>
          </cell>
          <cell r="L2755">
            <v>0</v>
          </cell>
          <cell r="M2755">
            <v>7882.14</v>
          </cell>
          <cell r="N2755">
            <v>30582.86</v>
          </cell>
          <cell r="O2755">
            <v>0.2</v>
          </cell>
        </row>
        <row r="2756">
          <cell r="A2756" t="str">
            <v>200.20.20.001-5100.03</v>
          </cell>
          <cell r="B2756" t="str">
            <v>200</v>
          </cell>
          <cell r="C2756" t="str">
            <v>20</v>
          </cell>
          <cell r="D2756" t="str">
            <v>20</v>
          </cell>
          <cell r="E2756" t="str">
            <v>001</v>
          </cell>
          <cell r="F2756" t="str">
            <v>5100.03</v>
          </cell>
          <cell r="G2756" t="str">
            <v>Benefits Dental Insurance</v>
          </cell>
          <cell r="H2756">
            <v>3970</v>
          </cell>
          <cell r="I2756">
            <v>0</v>
          </cell>
          <cell r="J2756">
            <v>3970</v>
          </cell>
          <cell r="K2756">
            <v>0</v>
          </cell>
          <cell r="L2756">
            <v>0</v>
          </cell>
          <cell r="M2756">
            <v>843.54</v>
          </cell>
          <cell r="N2756">
            <v>3126.46</v>
          </cell>
          <cell r="O2756">
            <v>0.21</v>
          </cell>
        </row>
        <row r="2757">
          <cell r="A2757" t="str">
            <v>200.20.20.001-5100.04</v>
          </cell>
          <cell r="B2757" t="str">
            <v>200</v>
          </cell>
          <cell r="C2757" t="str">
            <v>20</v>
          </cell>
          <cell r="D2757" t="str">
            <v>20</v>
          </cell>
          <cell r="E2757" t="str">
            <v>001</v>
          </cell>
          <cell r="F2757" t="str">
            <v>5100.04</v>
          </cell>
          <cell r="G2757" t="str">
            <v>Benefits Vision Insurance</v>
          </cell>
          <cell r="H2757">
            <v>615</v>
          </cell>
          <cell r="I2757">
            <v>0</v>
          </cell>
          <cell r="J2757">
            <v>615</v>
          </cell>
          <cell r="K2757">
            <v>0</v>
          </cell>
          <cell r="L2757">
            <v>0</v>
          </cell>
          <cell r="M2757">
            <v>143.28</v>
          </cell>
          <cell r="N2757">
            <v>471.72</v>
          </cell>
          <cell r="O2757">
            <v>0.23</v>
          </cell>
        </row>
        <row r="2758">
          <cell r="A2758" t="str">
            <v>200.20.20.001-5100.05</v>
          </cell>
          <cell r="B2758" t="str">
            <v>200</v>
          </cell>
          <cell r="C2758" t="str">
            <v>20</v>
          </cell>
          <cell r="D2758" t="str">
            <v>20</v>
          </cell>
          <cell r="E2758" t="str">
            <v>001</v>
          </cell>
          <cell r="F2758" t="str">
            <v>5100.05</v>
          </cell>
          <cell r="G2758" t="str">
            <v>Benefits Life Insurance</v>
          </cell>
          <cell r="H2758">
            <v>330</v>
          </cell>
          <cell r="I2758">
            <v>0</v>
          </cell>
          <cell r="J2758">
            <v>330</v>
          </cell>
          <cell r="K2758">
            <v>0</v>
          </cell>
          <cell r="L2758">
            <v>0</v>
          </cell>
          <cell r="M2758">
            <v>107.22</v>
          </cell>
          <cell r="N2758">
            <v>222.78</v>
          </cell>
          <cell r="O2758">
            <v>0.32</v>
          </cell>
        </row>
        <row r="2759">
          <cell r="A2759" t="str">
            <v>200.20.20.001-5100.06</v>
          </cell>
          <cell r="B2759" t="str">
            <v>200</v>
          </cell>
          <cell r="C2759" t="str">
            <v>20</v>
          </cell>
          <cell r="D2759" t="str">
            <v>20</v>
          </cell>
          <cell r="E2759" t="str">
            <v>001</v>
          </cell>
          <cell r="F2759" t="str">
            <v>5100.06</v>
          </cell>
          <cell r="G2759" t="str">
            <v>Benefits Worker's Comp</v>
          </cell>
          <cell r="H2759">
            <v>7960</v>
          </cell>
          <cell r="I2759">
            <v>0</v>
          </cell>
          <cell r="J2759">
            <v>7960</v>
          </cell>
          <cell r="K2759">
            <v>0</v>
          </cell>
          <cell r="L2759">
            <v>0</v>
          </cell>
          <cell r="M2759">
            <v>0</v>
          </cell>
          <cell r="N2759">
            <v>7960</v>
          </cell>
          <cell r="O2759">
            <v>0</v>
          </cell>
        </row>
        <row r="2760">
          <cell r="A2760" t="str">
            <v>200.20.20.001-5100.07</v>
          </cell>
          <cell r="B2760" t="str">
            <v>200</v>
          </cell>
          <cell r="C2760" t="str">
            <v>20</v>
          </cell>
          <cell r="D2760" t="str">
            <v>20</v>
          </cell>
          <cell r="E2760" t="str">
            <v>001</v>
          </cell>
          <cell r="F2760" t="str">
            <v>5100.07</v>
          </cell>
          <cell r="G2760" t="str">
            <v>Benefits Long Term Disability</v>
          </cell>
          <cell r="H2760">
            <v>1280</v>
          </cell>
          <cell r="I2760">
            <v>0</v>
          </cell>
          <cell r="J2760">
            <v>1280</v>
          </cell>
          <cell r="K2760">
            <v>0</v>
          </cell>
          <cell r="L2760">
            <v>0</v>
          </cell>
          <cell r="M2760">
            <v>304.69</v>
          </cell>
          <cell r="N2760">
            <v>975.31</v>
          </cell>
          <cell r="O2760">
            <v>0.24</v>
          </cell>
        </row>
        <row r="2761">
          <cell r="A2761" t="str">
            <v>200.20.20.001-5100.08</v>
          </cell>
          <cell r="B2761" t="str">
            <v>200</v>
          </cell>
          <cell r="C2761" t="str">
            <v>20</v>
          </cell>
          <cell r="D2761" t="str">
            <v>20</v>
          </cell>
          <cell r="E2761" t="str">
            <v>001</v>
          </cell>
          <cell r="F2761" t="str">
            <v>5100.08</v>
          </cell>
          <cell r="G2761" t="str">
            <v>Benefits Deferred Compensation</v>
          </cell>
          <cell r="H2761">
            <v>5735</v>
          </cell>
          <cell r="I2761">
            <v>0</v>
          </cell>
          <cell r="J2761">
            <v>5735</v>
          </cell>
          <cell r="K2761">
            <v>0</v>
          </cell>
          <cell r="L2761">
            <v>0</v>
          </cell>
          <cell r="M2761">
            <v>1125.1400000000001</v>
          </cell>
          <cell r="N2761">
            <v>4609.8599999999997</v>
          </cell>
          <cell r="O2761">
            <v>0.2</v>
          </cell>
        </row>
        <row r="2762">
          <cell r="A2762" t="str">
            <v>200.20.20.001-5100.09</v>
          </cell>
          <cell r="B2762" t="str">
            <v>200</v>
          </cell>
          <cell r="C2762" t="str">
            <v>20</v>
          </cell>
          <cell r="D2762" t="str">
            <v>20</v>
          </cell>
          <cell r="E2762" t="str">
            <v>001</v>
          </cell>
          <cell r="F2762" t="str">
            <v>5100.09</v>
          </cell>
          <cell r="G2762" t="str">
            <v>Benefits Unemployment Insurance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 t="str">
            <v>+++</v>
          </cell>
        </row>
        <row r="2763">
          <cell r="A2763" t="str">
            <v>200.20.20.001-5100.11</v>
          </cell>
          <cell r="B2763" t="str">
            <v>200</v>
          </cell>
          <cell r="C2763" t="str">
            <v>20</v>
          </cell>
          <cell r="D2763" t="str">
            <v>20</v>
          </cell>
          <cell r="E2763" t="str">
            <v>001</v>
          </cell>
          <cell r="F2763" t="str">
            <v>5100.11</v>
          </cell>
          <cell r="G2763" t="str">
            <v>Benefits Medicare</v>
          </cell>
          <cell r="H2763">
            <v>3815</v>
          </cell>
          <cell r="I2763">
            <v>0</v>
          </cell>
          <cell r="J2763">
            <v>3815</v>
          </cell>
          <cell r="K2763">
            <v>0</v>
          </cell>
          <cell r="L2763">
            <v>0</v>
          </cell>
          <cell r="M2763">
            <v>1087.75</v>
          </cell>
          <cell r="N2763">
            <v>2727.25</v>
          </cell>
          <cell r="O2763">
            <v>0.28999999999999998</v>
          </cell>
        </row>
        <row r="2764">
          <cell r="A2764" t="str">
            <v>200.20.20.001-5100.12</v>
          </cell>
          <cell r="B2764" t="str">
            <v>200</v>
          </cell>
          <cell r="C2764" t="str">
            <v>20</v>
          </cell>
          <cell r="D2764" t="str">
            <v>20</v>
          </cell>
          <cell r="E2764" t="str">
            <v>001</v>
          </cell>
          <cell r="F2764" t="str">
            <v>5100.12</v>
          </cell>
          <cell r="G2764" t="str">
            <v>Benefits Annual Physical Exam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 t="str">
            <v>+++</v>
          </cell>
        </row>
        <row r="2765">
          <cell r="A2765" t="str">
            <v>200.20.20.001-5100.15</v>
          </cell>
          <cell r="B2765" t="str">
            <v>200</v>
          </cell>
          <cell r="C2765" t="str">
            <v>20</v>
          </cell>
          <cell r="D2765" t="str">
            <v>20</v>
          </cell>
          <cell r="E2765" t="str">
            <v>001</v>
          </cell>
          <cell r="F2765" t="str">
            <v>5100.15</v>
          </cell>
          <cell r="G2765" t="str">
            <v>Benefits Cell Phone Allowance</v>
          </cell>
          <cell r="H2765">
            <v>1330</v>
          </cell>
          <cell r="I2765">
            <v>0</v>
          </cell>
          <cell r="J2765">
            <v>1330</v>
          </cell>
          <cell r="K2765">
            <v>0</v>
          </cell>
          <cell r="L2765">
            <v>0</v>
          </cell>
          <cell r="M2765">
            <v>314.33999999999997</v>
          </cell>
          <cell r="N2765">
            <v>1015.66</v>
          </cell>
          <cell r="O2765">
            <v>0.24</v>
          </cell>
        </row>
        <row r="2766">
          <cell r="A2766" t="str">
            <v>200.20.20.001-5100.17</v>
          </cell>
          <cell r="B2766" t="str">
            <v>200</v>
          </cell>
          <cell r="C2766" t="str">
            <v>20</v>
          </cell>
          <cell r="D2766" t="str">
            <v>20</v>
          </cell>
          <cell r="E2766" t="str">
            <v>001</v>
          </cell>
          <cell r="F2766" t="str">
            <v>5100.17</v>
          </cell>
          <cell r="G2766" t="str">
            <v>Benefits Other Post Employment Benefits</v>
          </cell>
          <cell r="H2766">
            <v>9070</v>
          </cell>
          <cell r="I2766">
            <v>0</v>
          </cell>
          <cell r="J2766">
            <v>9070</v>
          </cell>
          <cell r="K2766">
            <v>0</v>
          </cell>
          <cell r="L2766">
            <v>0</v>
          </cell>
          <cell r="M2766">
            <v>801.84</v>
          </cell>
          <cell r="N2766">
            <v>8268.16</v>
          </cell>
          <cell r="O2766">
            <v>0.09</v>
          </cell>
        </row>
        <row r="2767">
          <cell r="A2767" t="str">
            <v>200.20.20.001-6000.01</v>
          </cell>
          <cell r="B2767" t="str">
            <v>200</v>
          </cell>
          <cell r="C2767" t="str">
            <v>20</v>
          </cell>
          <cell r="D2767" t="str">
            <v>20</v>
          </cell>
          <cell r="E2767" t="str">
            <v>001</v>
          </cell>
          <cell r="F2767" t="str">
            <v>6000.01</v>
          </cell>
          <cell r="G2767" t="str">
            <v>Professional Services General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 t="str">
            <v>+++</v>
          </cell>
        </row>
        <row r="2768">
          <cell r="A2768" t="str">
            <v>200.20.20.001-6000.19</v>
          </cell>
          <cell r="B2768" t="str">
            <v>200</v>
          </cell>
          <cell r="C2768" t="str">
            <v>20</v>
          </cell>
          <cell r="D2768" t="str">
            <v>20</v>
          </cell>
          <cell r="E2768" t="str">
            <v>001</v>
          </cell>
          <cell r="F2768" t="str">
            <v>6000.19</v>
          </cell>
          <cell r="G2768" t="str">
            <v>Professional Services Labor Relations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 t="str">
            <v>+++</v>
          </cell>
        </row>
        <row r="2769">
          <cell r="A2769" t="str">
            <v>200.20.20.001-6100.01</v>
          </cell>
          <cell r="B2769" t="str">
            <v>200</v>
          </cell>
          <cell r="C2769" t="str">
            <v>20</v>
          </cell>
          <cell r="D2769" t="str">
            <v>20</v>
          </cell>
          <cell r="E2769" t="str">
            <v>001</v>
          </cell>
          <cell r="F2769" t="str">
            <v>6100.01</v>
          </cell>
          <cell r="G2769" t="str">
            <v>Utilities Electric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 t="str">
            <v>+++</v>
          </cell>
        </row>
        <row r="2770">
          <cell r="A2770" t="str">
            <v>200.20.20.001-6100.02</v>
          </cell>
          <cell r="B2770" t="str">
            <v>200</v>
          </cell>
          <cell r="C2770" t="str">
            <v>20</v>
          </cell>
          <cell r="D2770" t="str">
            <v>20</v>
          </cell>
          <cell r="E2770" t="str">
            <v>001</v>
          </cell>
          <cell r="F2770" t="str">
            <v>6100.02</v>
          </cell>
          <cell r="G2770" t="str">
            <v>Utilities Telephone</v>
          </cell>
          <cell r="H2770">
            <v>300</v>
          </cell>
          <cell r="I2770">
            <v>0</v>
          </cell>
          <cell r="J2770">
            <v>300</v>
          </cell>
          <cell r="K2770">
            <v>0</v>
          </cell>
          <cell r="L2770">
            <v>0</v>
          </cell>
          <cell r="M2770">
            <v>46.69</v>
          </cell>
          <cell r="N2770">
            <v>253.31</v>
          </cell>
          <cell r="O2770">
            <v>0.16</v>
          </cell>
        </row>
        <row r="2771">
          <cell r="A2771" t="str">
            <v>200.20.20.001-6200.01</v>
          </cell>
          <cell r="B2771" t="str">
            <v>200</v>
          </cell>
          <cell r="C2771" t="str">
            <v>20</v>
          </cell>
          <cell r="D2771" t="str">
            <v>20</v>
          </cell>
          <cell r="E2771" t="str">
            <v>001</v>
          </cell>
          <cell r="F2771" t="str">
            <v>6200.01</v>
          </cell>
          <cell r="G2771" t="str">
            <v>Supplies Office</v>
          </cell>
          <cell r="H2771">
            <v>3000</v>
          </cell>
          <cell r="I2771">
            <v>0</v>
          </cell>
          <cell r="J2771">
            <v>3000</v>
          </cell>
          <cell r="K2771">
            <v>0</v>
          </cell>
          <cell r="L2771">
            <v>0</v>
          </cell>
          <cell r="M2771">
            <v>506.12</v>
          </cell>
          <cell r="N2771">
            <v>2493.88</v>
          </cell>
          <cell r="O2771">
            <v>0.17</v>
          </cell>
        </row>
        <row r="2772">
          <cell r="A2772" t="str">
            <v>200.20.20.001-6200.02</v>
          </cell>
          <cell r="B2772" t="str">
            <v>200</v>
          </cell>
          <cell r="C2772" t="str">
            <v>20</v>
          </cell>
          <cell r="D2772" t="str">
            <v>20</v>
          </cell>
          <cell r="E2772" t="str">
            <v>001</v>
          </cell>
          <cell r="F2772" t="str">
            <v>6200.02</v>
          </cell>
          <cell r="G2772" t="str">
            <v>Supplies Special Department</v>
          </cell>
          <cell r="H2772">
            <v>3000</v>
          </cell>
          <cell r="I2772">
            <v>0</v>
          </cell>
          <cell r="J2772">
            <v>3000</v>
          </cell>
          <cell r="K2772">
            <v>0</v>
          </cell>
          <cell r="L2772">
            <v>0</v>
          </cell>
          <cell r="M2772">
            <v>139.80000000000001</v>
          </cell>
          <cell r="N2772">
            <v>2860.2</v>
          </cell>
          <cell r="O2772">
            <v>0.05</v>
          </cell>
        </row>
        <row r="2773">
          <cell r="A2773" t="str">
            <v>200.20.20.001-6200.03</v>
          </cell>
          <cell r="B2773" t="str">
            <v>200</v>
          </cell>
          <cell r="C2773" t="str">
            <v>20</v>
          </cell>
          <cell r="D2773" t="str">
            <v>20</v>
          </cell>
          <cell r="E2773" t="str">
            <v>001</v>
          </cell>
          <cell r="F2773" t="str">
            <v>6200.03</v>
          </cell>
          <cell r="G2773" t="str">
            <v>Supplies Copier Maintenance &amp; Supplies</v>
          </cell>
          <cell r="H2773">
            <v>4000</v>
          </cell>
          <cell r="I2773">
            <v>0</v>
          </cell>
          <cell r="J2773">
            <v>4000</v>
          </cell>
          <cell r="K2773">
            <v>0</v>
          </cell>
          <cell r="L2773">
            <v>0</v>
          </cell>
          <cell r="M2773">
            <v>463.52</v>
          </cell>
          <cell r="N2773">
            <v>3536.48</v>
          </cell>
          <cell r="O2773">
            <v>0.12</v>
          </cell>
        </row>
        <row r="2774">
          <cell r="A2774" t="str">
            <v>200.20.20.001-6200.09</v>
          </cell>
          <cell r="B2774" t="str">
            <v>200</v>
          </cell>
          <cell r="C2774" t="str">
            <v>20</v>
          </cell>
          <cell r="D2774" t="str">
            <v>20</v>
          </cell>
          <cell r="E2774" t="str">
            <v>001</v>
          </cell>
          <cell r="F2774" t="str">
            <v>6200.09</v>
          </cell>
          <cell r="G2774" t="str">
            <v>Supplies Data Processing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 t="str">
            <v>+++</v>
          </cell>
        </row>
        <row r="2775">
          <cell r="A2775" t="str">
            <v>200.20.20.001-6300.01</v>
          </cell>
          <cell r="B2775" t="str">
            <v>200</v>
          </cell>
          <cell r="C2775" t="str">
            <v>20</v>
          </cell>
          <cell r="D2775" t="str">
            <v>20</v>
          </cell>
          <cell r="E2775" t="str">
            <v>001</v>
          </cell>
          <cell r="F2775" t="str">
            <v>6300.01</v>
          </cell>
          <cell r="G2775" t="str">
            <v>Dues &amp; Subscriptions Memberships</v>
          </cell>
          <cell r="H2775">
            <v>1400</v>
          </cell>
          <cell r="I2775">
            <v>0</v>
          </cell>
          <cell r="J2775">
            <v>1400</v>
          </cell>
          <cell r="K2775">
            <v>0</v>
          </cell>
          <cell r="L2775">
            <v>0</v>
          </cell>
          <cell r="M2775">
            <v>180</v>
          </cell>
          <cell r="N2775">
            <v>1220</v>
          </cell>
          <cell r="O2775">
            <v>0.13</v>
          </cell>
        </row>
        <row r="2776">
          <cell r="A2776" t="str">
            <v>200.20.20.001-6300.02</v>
          </cell>
          <cell r="B2776" t="str">
            <v>200</v>
          </cell>
          <cell r="C2776" t="str">
            <v>20</v>
          </cell>
          <cell r="D2776" t="str">
            <v>20</v>
          </cell>
          <cell r="E2776" t="str">
            <v>001</v>
          </cell>
          <cell r="F2776" t="str">
            <v>6300.02</v>
          </cell>
          <cell r="G2776" t="str">
            <v>Dues &amp; Subscriptions Publications</v>
          </cell>
          <cell r="H2776">
            <v>225</v>
          </cell>
          <cell r="I2776">
            <v>0</v>
          </cell>
          <cell r="J2776">
            <v>225</v>
          </cell>
          <cell r="K2776">
            <v>0</v>
          </cell>
          <cell r="L2776">
            <v>0</v>
          </cell>
          <cell r="M2776">
            <v>180</v>
          </cell>
          <cell r="N2776">
            <v>45</v>
          </cell>
          <cell r="O2776">
            <v>0.8</v>
          </cell>
        </row>
        <row r="2777">
          <cell r="A2777" t="str">
            <v>200.20.20.001-6350.01</v>
          </cell>
          <cell r="B2777" t="str">
            <v>200</v>
          </cell>
          <cell r="C2777" t="str">
            <v>20</v>
          </cell>
          <cell r="D2777" t="str">
            <v>20</v>
          </cell>
          <cell r="E2777" t="str">
            <v>001</v>
          </cell>
          <cell r="F2777" t="str">
            <v>6350.01</v>
          </cell>
          <cell r="G2777" t="str">
            <v>Maintenance Agreements &amp; Licenses License/Software Maintenance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 t="str">
            <v>+++</v>
          </cell>
        </row>
        <row r="2778">
          <cell r="A2778" t="str">
            <v>200.20.20.001-6400.02</v>
          </cell>
          <cell r="B2778" t="str">
            <v>200</v>
          </cell>
          <cell r="C2778" t="str">
            <v>20</v>
          </cell>
          <cell r="D2778" t="str">
            <v>20</v>
          </cell>
          <cell r="E2778" t="str">
            <v>001</v>
          </cell>
          <cell r="F2778" t="str">
            <v>6400.02</v>
          </cell>
          <cell r="G2778" t="str">
            <v>Repairs &amp; Maintenance Minor Equipment/Other</v>
          </cell>
          <cell r="H2778">
            <v>750</v>
          </cell>
          <cell r="I2778">
            <v>0</v>
          </cell>
          <cell r="J2778">
            <v>750</v>
          </cell>
          <cell r="K2778">
            <v>0</v>
          </cell>
          <cell r="L2778">
            <v>0</v>
          </cell>
          <cell r="M2778">
            <v>680</v>
          </cell>
          <cell r="N2778">
            <v>70</v>
          </cell>
          <cell r="O2778">
            <v>0.91</v>
          </cell>
        </row>
        <row r="2779">
          <cell r="A2779" t="str">
            <v>200.20.20.001-6400.03</v>
          </cell>
          <cell r="B2779" t="str">
            <v>200</v>
          </cell>
          <cell r="C2779" t="str">
            <v>20</v>
          </cell>
          <cell r="D2779" t="str">
            <v>20</v>
          </cell>
          <cell r="E2779" t="str">
            <v>001</v>
          </cell>
          <cell r="F2779" t="str">
            <v>6400.03</v>
          </cell>
          <cell r="G2779" t="str">
            <v>Repairs &amp; Maintenance Major Repair &amp; Contingency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 t="str">
            <v>+++</v>
          </cell>
        </row>
        <row r="2780">
          <cell r="A2780" t="str">
            <v>200.20.20.001-6400.05</v>
          </cell>
          <cell r="B2780" t="str">
            <v>200</v>
          </cell>
          <cell r="C2780" t="str">
            <v>20</v>
          </cell>
          <cell r="D2780" t="str">
            <v>20</v>
          </cell>
          <cell r="E2780" t="str">
            <v>001</v>
          </cell>
          <cell r="F2780" t="str">
            <v>6400.05</v>
          </cell>
          <cell r="G2780" t="str">
            <v>Repairs &amp; Maintenance Vehicle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  <cell r="O2780" t="str">
            <v>+++</v>
          </cell>
        </row>
        <row r="2781">
          <cell r="A2781" t="str">
            <v>200.20.20.001-6400.07</v>
          </cell>
          <cell r="B2781" t="str">
            <v>200</v>
          </cell>
          <cell r="C2781" t="str">
            <v>20</v>
          </cell>
          <cell r="D2781" t="str">
            <v>20</v>
          </cell>
          <cell r="E2781" t="str">
            <v>001</v>
          </cell>
          <cell r="F2781" t="str">
            <v>6400.07</v>
          </cell>
          <cell r="G2781" t="str">
            <v>Repairs &amp; Maintenance Radio Communication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 t="str">
            <v>+++</v>
          </cell>
        </row>
        <row r="2782">
          <cell r="A2782" t="str">
            <v>200.20.20.001-6500.04</v>
          </cell>
          <cell r="B2782" t="str">
            <v>200</v>
          </cell>
          <cell r="C2782" t="str">
            <v>20</v>
          </cell>
          <cell r="D2782" t="str">
            <v>20</v>
          </cell>
          <cell r="E2782" t="str">
            <v>001</v>
          </cell>
          <cell r="F2782" t="str">
            <v>6500.04</v>
          </cell>
          <cell r="G2782" t="str">
            <v>Claims &amp; Insurance Insurance Premiums</v>
          </cell>
          <cell r="H2782">
            <v>35590</v>
          </cell>
          <cell r="I2782">
            <v>0</v>
          </cell>
          <cell r="J2782">
            <v>35590</v>
          </cell>
          <cell r="K2782">
            <v>0</v>
          </cell>
          <cell r="L2782">
            <v>0</v>
          </cell>
          <cell r="M2782">
            <v>0</v>
          </cell>
          <cell r="N2782">
            <v>35590</v>
          </cell>
          <cell r="O2782">
            <v>0</v>
          </cell>
        </row>
        <row r="2783">
          <cell r="A2783" t="str">
            <v>200.20.20.001-6600.01</v>
          </cell>
          <cell r="B2783" t="str">
            <v>200</v>
          </cell>
          <cell r="C2783" t="str">
            <v>20</v>
          </cell>
          <cell r="D2783" t="str">
            <v>20</v>
          </cell>
          <cell r="E2783" t="str">
            <v>001</v>
          </cell>
          <cell r="F2783" t="str">
            <v>6600.01</v>
          </cell>
          <cell r="G2783" t="str">
            <v>Administrative Expenses Meetings</v>
          </cell>
          <cell r="H2783">
            <v>700</v>
          </cell>
          <cell r="I2783">
            <v>0</v>
          </cell>
          <cell r="J2783">
            <v>700</v>
          </cell>
          <cell r="K2783">
            <v>0</v>
          </cell>
          <cell r="L2783">
            <v>0</v>
          </cell>
          <cell r="M2783">
            <v>0</v>
          </cell>
          <cell r="N2783">
            <v>700</v>
          </cell>
          <cell r="O2783">
            <v>0</v>
          </cell>
        </row>
        <row r="2784">
          <cell r="A2784" t="str">
            <v>200.20.20.001-6600.03</v>
          </cell>
          <cell r="B2784" t="str">
            <v>200</v>
          </cell>
          <cell r="C2784" t="str">
            <v>20</v>
          </cell>
          <cell r="D2784" t="str">
            <v>20</v>
          </cell>
          <cell r="E2784" t="str">
            <v>001</v>
          </cell>
          <cell r="F2784" t="str">
            <v>6600.03</v>
          </cell>
          <cell r="G2784" t="str">
            <v>Administrative Expenses Mileage Reimbursement</v>
          </cell>
          <cell r="H2784">
            <v>150</v>
          </cell>
          <cell r="I2784">
            <v>0</v>
          </cell>
          <cell r="J2784">
            <v>150</v>
          </cell>
          <cell r="K2784">
            <v>0</v>
          </cell>
          <cell r="L2784">
            <v>0</v>
          </cell>
          <cell r="M2784">
            <v>0</v>
          </cell>
          <cell r="N2784">
            <v>150</v>
          </cell>
          <cell r="O2784">
            <v>0</v>
          </cell>
        </row>
        <row r="2785">
          <cell r="A2785" t="str">
            <v>200.20.20.001-6600.04</v>
          </cell>
          <cell r="B2785" t="str">
            <v>200</v>
          </cell>
          <cell r="C2785" t="str">
            <v>20</v>
          </cell>
          <cell r="D2785" t="str">
            <v>20</v>
          </cell>
          <cell r="E2785" t="str">
            <v>001</v>
          </cell>
          <cell r="F2785" t="str">
            <v>6600.04</v>
          </cell>
          <cell r="G2785" t="str">
            <v>Administrative Expenses Training/Conferences</v>
          </cell>
          <cell r="H2785">
            <v>8000</v>
          </cell>
          <cell r="I2785">
            <v>0</v>
          </cell>
          <cell r="J2785">
            <v>8000</v>
          </cell>
          <cell r="K2785">
            <v>0</v>
          </cell>
          <cell r="L2785">
            <v>0</v>
          </cell>
          <cell r="M2785">
            <v>0</v>
          </cell>
          <cell r="N2785">
            <v>8000</v>
          </cell>
          <cell r="O2785">
            <v>0</v>
          </cell>
        </row>
        <row r="2786">
          <cell r="A2786" t="str">
            <v>200.20.20.001-6600.05</v>
          </cell>
          <cell r="B2786" t="str">
            <v>200</v>
          </cell>
          <cell r="C2786" t="str">
            <v>20</v>
          </cell>
          <cell r="D2786" t="str">
            <v>20</v>
          </cell>
          <cell r="E2786" t="str">
            <v>001</v>
          </cell>
          <cell r="F2786" t="str">
            <v>6600.05</v>
          </cell>
          <cell r="G2786" t="str">
            <v>Administrative Expenses Public/Legal Advertisement</v>
          </cell>
          <cell r="H2786">
            <v>23500</v>
          </cell>
          <cell r="I2786">
            <v>0</v>
          </cell>
          <cell r="J2786">
            <v>23500</v>
          </cell>
          <cell r="K2786">
            <v>0</v>
          </cell>
          <cell r="L2786">
            <v>0</v>
          </cell>
          <cell r="M2786">
            <v>0</v>
          </cell>
          <cell r="N2786">
            <v>23500</v>
          </cell>
          <cell r="O2786">
            <v>0</v>
          </cell>
        </row>
        <row r="2787">
          <cell r="A2787" t="str">
            <v>200.20.20.001-6600.07</v>
          </cell>
          <cell r="B2787" t="str">
            <v>200</v>
          </cell>
          <cell r="C2787" t="str">
            <v>20</v>
          </cell>
          <cell r="D2787" t="str">
            <v>20</v>
          </cell>
          <cell r="E2787" t="str">
            <v>001</v>
          </cell>
          <cell r="F2787" t="str">
            <v>6600.07</v>
          </cell>
          <cell r="G2787" t="str">
            <v>Administrative Expenses Employee Recruitment</v>
          </cell>
          <cell r="H2787">
            <v>4500</v>
          </cell>
          <cell r="I2787">
            <v>0</v>
          </cell>
          <cell r="J2787">
            <v>4500</v>
          </cell>
          <cell r="K2787">
            <v>0</v>
          </cell>
          <cell r="L2787">
            <v>0</v>
          </cell>
          <cell r="M2787">
            <v>375</v>
          </cell>
          <cell r="N2787">
            <v>4125</v>
          </cell>
          <cell r="O2787">
            <v>0.08</v>
          </cell>
        </row>
        <row r="2788">
          <cell r="A2788" t="str">
            <v>200.20.20.001-6600.26</v>
          </cell>
          <cell r="B2788" t="str">
            <v>200</v>
          </cell>
          <cell r="C2788" t="str">
            <v>20</v>
          </cell>
          <cell r="D2788" t="str">
            <v>20</v>
          </cell>
          <cell r="E2788" t="str">
            <v>001</v>
          </cell>
          <cell r="F2788" t="str">
            <v>6600.26</v>
          </cell>
          <cell r="G2788" t="str">
            <v>Administrative Expenses Support Services-IT</v>
          </cell>
          <cell r="H2788">
            <v>8940</v>
          </cell>
          <cell r="I2788">
            <v>0</v>
          </cell>
          <cell r="J2788">
            <v>8940</v>
          </cell>
          <cell r="K2788">
            <v>0</v>
          </cell>
          <cell r="L2788">
            <v>0</v>
          </cell>
          <cell r="M2788">
            <v>0</v>
          </cell>
          <cell r="N2788">
            <v>8940</v>
          </cell>
          <cell r="O2788">
            <v>0</v>
          </cell>
        </row>
        <row r="2789">
          <cell r="A2789" t="str">
            <v>200.20.20.001-6600.32</v>
          </cell>
          <cell r="B2789" t="str">
            <v>200</v>
          </cell>
          <cell r="C2789" t="str">
            <v>20</v>
          </cell>
          <cell r="D2789" t="str">
            <v>20</v>
          </cell>
          <cell r="E2789" t="str">
            <v>001</v>
          </cell>
          <cell r="F2789" t="str">
            <v>6600.32</v>
          </cell>
          <cell r="G2789" t="str">
            <v>Administrative Expenses Vehicle Fund Contribution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 t="str">
            <v>+++</v>
          </cell>
        </row>
        <row r="2790">
          <cell r="A2790" t="str">
            <v>200.20.20.001-6600.36</v>
          </cell>
          <cell r="B2790" t="str">
            <v>200</v>
          </cell>
          <cell r="C2790" t="str">
            <v>20</v>
          </cell>
          <cell r="D2790" t="str">
            <v>20</v>
          </cell>
          <cell r="E2790" t="str">
            <v>001</v>
          </cell>
          <cell r="F2790" t="str">
            <v>6600.36</v>
          </cell>
          <cell r="G2790" t="str">
            <v>Administrative Expenses IT Fund Contribution</v>
          </cell>
          <cell r="H2790">
            <v>20430</v>
          </cell>
          <cell r="I2790">
            <v>0</v>
          </cell>
          <cell r="J2790">
            <v>20430</v>
          </cell>
          <cell r="K2790">
            <v>0</v>
          </cell>
          <cell r="L2790">
            <v>0</v>
          </cell>
          <cell r="M2790">
            <v>0</v>
          </cell>
          <cell r="N2790">
            <v>20430</v>
          </cell>
          <cell r="O2790">
            <v>0</v>
          </cell>
        </row>
        <row r="2791">
          <cell r="A2791" t="str">
            <v>200.20.20.001-7000.03</v>
          </cell>
          <cell r="B2791" t="str">
            <v>200</v>
          </cell>
          <cell r="C2791" t="str">
            <v>20</v>
          </cell>
          <cell r="D2791" t="str">
            <v>20</v>
          </cell>
          <cell r="E2791" t="str">
            <v>001</v>
          </cell>
          <cell r="F2791" t="str">
            <v>7000.03</v>
          </cell>
          <cell r="G2791" t="str">
            <v>Capital Outlay Operations Equip-Minor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 t="str">
            <v>+++</v>
          </cell>
        </row>
        <row r="2792">
          <cell r="A2792" t="str">
            <v>200.20.20.300-5000.01</v>
          </cell>
          <cell r="B2792" t="str">
            <v>200</v>
          </cell>
          <cell r="C2792" t="str">
            <v>20</v>
          </cell>
          <cell r="D2792" t="str">
            <v>20</v>
          </cell>
          <cell r="E2792" t="str">
            <v>300</v>
          </cell>
          <cell r="F2792" t="str">
            <v>5000.01</v>
          </cell>
          <cell r="G2792" t="str">
            <v>Salaries Regular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 t="str">
            <v>+++</v>
          </cell>
        </row>
        <row r="2793">
          <cell r="A2793" t="str">
            <v>200.20.20.300-5000.02</v>
          </cell>
          <cell r="B2793" t="str">
            <v>200</v>
          </cell>
          <cell r="C2793" t="str">
            <v>20</v>
          </cell>
          <cell r="D2793" t="str">
            <v>20</v>
          </cell>
          <cell r="E2793" t="str">
            <v>300</v>
          </cell>
          <cell r="F2793" t="str">
            <v>5000.02</v>
          </cell>
          <cell r="G2793" t="str">
            <v>Salaries Part Time</v>
          </cell>
          <cell r="H2793">
            <v>995000</v>
          </cell>
          <cell r="I2793">
            <v>0</v>
          </cell>
          <cell r="J2793">
            <v>995000</v>
          </cell>
          <cell r="K2793">
            <v>0</v>
          </cell>
          <cell r="L2793">
            <v>0</v>
          </cell>
          <cell r="M2793">
            <v>71641.78</v>
          </cell>
          <cell r="N2793">
            <v>923358.22</v>
          </cell>
          <cell r="O2793">
            <v>7.0000000000000007E-2</v>
          </cell>
        </row>
        <row r="2794">
          <cell r="A2794" t="str">
            <v>200.20.20.300-5000.03</v>
          </cell>
          <cell r="B2794" t="str">
            <v>200</v>
          </cell>
          <cell r="C2794" t="str">
            <v>20</v>
          </cell>
          <cell r="D2794" t="str">
            <v>20</v>
          </cell>
          <cell r="E2794" t="str">
            <v>300</v>
          </cell>
          <cell r="F2794" t="str">
            <v>5000.03</v>
          </cell>
          <cell r="G2794" t="str">
            <v>Salaries Overtime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 t="str">
            <v>+++</v>
          </cell>
        </row>
        <row r="2795">
          <cell r="A2795" t="str">
            <v>200.20.20.300-5000.04</v>
          </cell>
          <cell r="B2795" t="str">
            <v>200</v>
          </cell>
          <cell r="C2795" t="str">
            <v>20</v>
          </cell>
          <cell r="D2795" t="str">
            <v>20</v>
          </cell>
          <cell r="E2795" t="str">
            <v>300</v>
          </cell>
          <cell r="F2795" t="str">
            <v>5000.04</v>
          </cell>
          <cell r="G2795" t="str">
            <v>Salaries Holiday Pay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 t="str">
            <v>+++</v>
          </cell>
        </row>
        <row r="2796">
          <cell r="A2796" t="str">
            <v>200.20.20.300-5000.05</v>
          </cell>
          <cell r="B2796" t="str">
            <v>200</v>
          </cell>
          <cell r="C2796" t="str">
            <v>20</v>
          </cell>
          <cell r="D2796" t="str">
            <v>20</v>
          </cell>
          <cell r="E2796" t="str">
            <v>300</v>
          </cell>
          <cell r="F2796" t="str">
            <v>5000.05</v>
          </cell>
          <cell r="G2796" t="str">
            <v>Salaries Duty Pay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 t="str">
            <v>+++</v>
          </cell>
        </row>
        <row r="2797">
          <cell r="A2797" t="str">
            <v>200.20.20.300-5000.06</v>
          </cell>
          <cell r="B2797" t="str">
            <v>200</v>
          </cell>
          <cell r="C2797" t="str">
            <v>20</v>
          </cell>
          <cell r="D2797" t="str">
            <v>20</v>
          </cell>
          <cell r="E2797" t="str">
            <v>300</v>
          </cell>
          <cell r="F2797" t="str">
            <v>5000.06</v>
          </cell>
          <cell r="G2797" t="str">
            <v>Salaries Out of Class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 t="str">
            <v>+++</v>
          </cell>
        </row>
        <row r="2798">
          <cell r="A2798" t="str">
            <v>200.20.20.300-5000.07</v>
          </cell>
          <cell r="B2798" t="str">
            <v>200</v>
          </cell>
          <cell r="C2798" t="str">
            <v>20</v>
          </cell>
          <cell r="D2798" t="str">
            <v>20</v>
          </cell>
          <cell r="E2798" t="str">
            <v>300</v>
          </cell>
          <cell r="F2798" t="str">
            <v>5000.07</v>
          </cell>
          <cell r="G2798" t="str">
            <v>Salaries Admin Leave Pay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 t="str">
            <v>+++</v>
          </cell>
        </row>
        <row r="2799">
          <cell r="A2799" t="str">
            <v>200.20.20.300-5000.08</v>
          </cell>
          <cell r="B2799" t="str">
            <v>200</v>
          </cell>
          <cell r="C2799" t="str">
            <v>20</v>
          </cell>
          <cell r="D2799" t="str">
            <v>20</v>
          </cell>
          <cell r="E2799" t="str">
            <v>300</v>
          </cell>
          <cell r="F2799" t="str">
            <v>5000.08</v>
          </cell>
          <cell r="G2799" t="str">
            <v>Salaries Longevity Pay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 t="str">
            <v>+++</v>
          </cell>
        </row>
        <row r="2800">
          <cell r="A2800" t="str">
            <v>200.20.20.300-5000.09</v>
          </cell>
          <cell r="B2800" t="str">
            <v>200</v>
          </cell>
          <cell r="C2800" t="str">
            <v>20</v>
          </cell>
          <cell r="D2800" t="str">
            <v>20</v>
          </cell>
          <cell r="E2800" t="str">
            <v>300</v>
          </cell>
          <cell r="F2800" t="str">
            <v>5000.09</v>
          </cell>
          <cell r="G2800" t="str">
            <v>Salaries Mutual Aid Overtime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 t="str">
            <v>+++</v>
          </cell>
        </row>
        <row r="2801">
          <cell r="A2801" t="str">
            <v>200.20.20.300-5000.10</v>
          </cell>
          <cell r="B2801" t="str">
            <v>200</v>
          </cell>
          <cell r="C2801" t="str">
            <v>20</v>
          </cell>
          <cell r="D2801" t="str">
            <v>20</v>
          </cell>
          <cell r="E2801" t="str">
            <v>300</v>
          </cell>
          <cell r="F2801" t="str">
            <v>5000.10</v>
          </cell>
          <cell r="G2801" t="str">
            <v>Salaries Furloughs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 t="str">
            <v>+++</v>
          </cell>
        </row>
        <row r="2802">
          <cell r="A2802" t="str">
            <v>200.20.20.300-5000.11</v>
          </cell>
          <cell r="B2802" t="str">
            <v>200</v>
          </cell>
          <cell r="C2802" t="str">
            <v>20</v>
          </cell>
          <cell r="D2802" t="str">
            <v>20</v>
          </cell>
          <cell r="E2802" t="str">
            <v>300</v>
          </cell>
          <cell r="F2802" t="str">
            <v>5000.11</v>
          </cell>
          <cell r="G2802" t="str">
            <v>Salaries Worker's Comp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 t="str">
            <v>+++</v>
          </cell>
        </row>
        <row r="2803">
          <cell r="A2803" t="str">
            <v>200.20.20.300-5000.12</v>
          </cell>
          <cell r="B2803" t="str">
            <v>200</v>
          </cell>
          <cell r="C2803" t="str">
            <v>20</v>
          </cell>
          <cell r="D2803" t="str">
            <v>20</v>
          </cell>
          <cell r="E2803" t="str">
            <v>300</v>
          </cell>
          <cell r="F2803" t="str">
            <v>5000.12</v>
          </cell>
          <cell r="G2803" t="str">
            <v>Salaries Compensated Absences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 t="str">
            <v>+++</v>
          </cell>
        </row>
        <row r="2804">
          <cell r="A2804" t="str">
            <v>200.20.20.300-5100.00</v>
          </cell>
          <cell r="B2804" t="str">
            <v>200</v>
          </cell>
          <cell r="C2804" t="str">
            <v>20</v>
          </cell>
          <cell r="D2804" t="str">
            <v>20</v>
          </cell>
          <cell r="E2804" t="str">
            <v>300</v>
          </cell>
          <cell r="F2804" t="str">
            <v>5100.00</v>
          </cell>
          <cell r="G2804" t="str">
            <v>Benefits PERS Pool Liability</v>
          </cell>
          <cell r="H2804">
            <v>46180</v>
          </cell>
          <cell r="I2804">
            <v>0</v>
          </cell>
          <cell r="J2804">
            <v>46180</v>
          </cell>
          <cell r="K2804">
            <v>0</v>
          </cell>
          <cell r="L2804">
            <v>0</v>
          </cell>
          <cell r="M2804">
            <v>4751.07</v>
          </cell>
          <cell r="N2804">
            <v>41428.93</v>
          </cell>
          <cell r="O2804">
            <v>0.1</v>
          </cell>
        </row>
        <row r="2805">
          <cell r="A2805" t="str">
            <v>200.20.20.300-5100.01</v>
          </cell>
          <cell r="B2805" t="str">
            <v>200</v>
          </cell>
          <cell r="C2805" t="str">
            <v>20</v>
          </cell>
          <cell r="D2805" t="str">
            <v>20</v>
          </cell>
          <cell r="E2805" t="str">
            <v>300</v>
          </cell>
          <cell r="F2805" t="str">
            <v>5100.01</v>
          </cell>
          <cell r="G2805" t="str">
            <v>Benefits Retirement</v>
          </cell>
          <cell r="H2805">
            <v>25380</v>
          </cell>
          <cell r="I2805">
            <v>0</v>
          </cell>
          <cell r="J2805">
            <v>25380</v>
          </cell>
          <cell r="K2805">
            <v>0</v>
          </cell>
          <cell r="L2805">
            <v>0</v>
          </cell>
          <cell r="M2805">
            <v>7210.36</v>
          </cell>
          <cell r="N2805">
            <v>18169.64</v>
          </cell>
          <cell r="O2805">
            <v>0.28000000000000003</v>
          </cell>
        </row>
        <row r="2806">
          <cell r="A2806" t="str">
            <v>200.20.20.300-5100.02</v>
          </cell>
          <cell r="B2806" t="str">
            <v>200</v>
          </cell>
          <cell r="C2806" t="str">
            <v>20</v>
          </cell>
          <cell r="D2806" t="str">
            <v>20</v>
          </cell>
          <cell r="E2806" t="str">
            <v>300</v>
          </cell>
          <cell r="F2806" t="str">
            <v>5100.02</v>
          </cell>
          <cell r="G2806" t="str">
            <v>Benefits Health Insurance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  <cell r="O2806" t="str">
            <v>+++</v>
          </cell>
        </row>
        <row r="2807">
          <cell r="A2807" t="str">
            <v>200.20.20.300-5100.03</v>
          </cell>
          <cell r="B2807" t="str">
            <v>200</v>
          </cell>
          <cell r="C2807" t="str">
            <v>20</v>
          </cell>
          <cell r="D2807" t="str">
            <v>20</v>
          </cell>
          <cell r="E2807" t="str">
            <v>300</v>
          </cell>
          <cell r="F2807" t="str">
            <v>5100.03</v>
          </cell>
          <cell r="G2807" t="str">
            <v>Benefits Dental Insurance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  <cell r="O2807" t="str">
            <v>+++</v>
          </cell>
        </row>
        <row r="2808">
          <cell r="A2808" t="str">
            <v>200.20.20.300-5100.04</v>
          </cell>
          <cell r="B2808" t="str">
            <v>200</v>
          </cell>
          <cell r="C2808" t="str">
            <v>20</v>
          </cell>
          <cell r="D2808" t="str">
            <v>20</v>
          </cell>
          <cell r="E2808" t="str">
            <v>300</v>
          </cell>
          <cell r="F2808" t="str">
            <v>5100.04</v>
          </cell>
          <cell r="G2808" t="str">
            <v>Benefits Vision Insurance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  <cell r="O2808" t="str">
            <v>+++</v>
          </cell>
        </row>
        <row r="2809">
          <cell r="A2809" t="str">
            <v>200.20.20.300-5100.05</v>
          </cell>
          <cell r="B2809" t="str">
            <v>200</v>
          </cell>
          <cell r="C2809" t="str">
            <v>20</v>
          </cell>
          <cell r="D2809" t="str">
            <v>20</v>
          </cell>
          <cell r="E2809" t="str">
            <v>300</v>
          </cell>
          <cell r="F2809" t="str">
            <v>5100.05</v>
          </cell>
          <cell r="G2809" t="str">
            <v>Benefits Life Insurance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  <cell r="O2809" t="str">
            <v>+++</v>
          </cell>
        </row>
        <row r="2810">
          <cell r="A2810" t="str">
            <v>200.20.20.300-5100.06</v>
          </cell>
          <cell r="B2810" t="str">
            <v>200</v>
          </cell>
          <cell r="C2810" t="str">
            <v>20</v>
          </cell>
          <cell r="D2810" t="str">
            <v>20</v>
          </cell>
          <cell r="E2810" t="str">
            <v>300</v>
          </cell>
          <cell r="F2810" t="str">
            <v>5100.06</v>
          </cell>
          <cell r="G2810" t="str">
            <v>Benefits Worker's Comp</v>
          </cell>
          <cell r="H2810">
            <v>19650</v>
          </cell>
          <cell r="I2810">
            <v>0</v>
          </cell>
          <cell r="J2810">
            <v>19650</v>
          </cell>
          <cell r="K2810">
            <v>0</v>
          </cell>
          <cell r="L2810">
            <v>0</v>
          </cell>
          <cell r="M2810">
            <v>0</v>
          </cell>
          <cell r="N2810">
            <v>19650</v>
          </cell>
          <cell r="O2810">
            <v>0</v>
          </cell>
        </row>
        <row r="2811">
          <cell r="A2811" t="str">
            <v>200.20.20.300-5100.07</v>
          </cell>
          <cell r="B2811" t="str">
            <v>200</v>
          </cell>
          <cell r="C2811" t="str">
            <v>20</v>
          </cell>
          <cell r="D2811" t="str">
            <v>20</v>
          </cell>
          <cell r="E2811" t="str">
            <v>300</v>
          </cell>
          <cell r="F2811" t="str">
            <v>5100.07</v>
          </cell>
          <cell r="G2811" t="str">
            <v>Benefits Long Term Disability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  <cell r="O2811" t="str">
            <v>+++</v>
          </cell>
        </row>
        <row r="2812">
          <cell r="A2812" t="str">
            <v>200.20.20.300-5100.08</v>
          </cell>
          <cell r="B2812" t="str">
            <v>200</v>
          </cell>
          <cell r="C2812" t="str">
            <v>20</v>
          </cell>
          <cell r="D2812" t="str">
            <v>20</v>
          </cell>
          <cell r="E2812" t="str">
            <v>300</v>
          </cell>
          <cell r="F2812" t="str">
            <v>5100.08</v>
          </cell>
          <cell r="G2812" t="str">
            <v>Benefits Deferred Compensation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  <cell r="O2812" t="str">
            <v>+++</v>
          </cell>
        </row>
        <row r="2813">
          <cell r="A2813" t="str">
            <v>200.20.20.300-5100.09</v>
          </cell>
          <cell r="B2813" t="str">
            <v>200</v>
          </cell>
          <cell r="C2813" t="str">
            <v>20</v>
          </cell>
          <cell r="D2813" t="str">
            <v>20</v>
          </cell>
          <cell r="E2813" t="str">
            <v>300</v>
          </cell>
          <cell r="F2813" t="str">
            <v>5100.09</v>
          </cell>
          <cell r="G2813" t="str">
            <v>Benefits Unemployment Insurance</v>
          </cell>
          <cell r="H2813">
            <v>5000</v>
          </cell>
          <cell r="I2813">
            <v>0</v>
          </cell>
          <cell r="J2813">
            <v>5000</v>
          </cell>
          <cell r="K2813">
            <v>0</v>
          </cell>
          <cell r="L2813">
            <v>0</v>
          </cell>
          <cell r="M2813">
            <v>52552</v>
          </cell>
          <cell r="N2813">
            <v>-47552</v>
          </cell>
          <cell r="O2813">
            <v>10.51</v>
          </cell>
        </row>
        <row r="2814">
          <cell r="A2814" t="str">
            <v>200.20.20.300-5100.10</v>
          </cell>
          <cell r="B2814" t="str">
            <v>200</v>
          </cell>
          <cell r="C2814" t="str">
            <v>20</v>
          </cell>
          <cell r="D2814" t="str">
            <v>20</v>
          </cell>
          <cell r="E2814" t="str">
            <v>300</v>
          </cell>
          <cell r="F2814" t="str">
            <v>5100.10</v>
          </cell>
          <cell r="G2814" t="str">
            <v>Benefits Uniform Allowance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  <cell r="O2814" t="str">
            <v>+++</v>
          </cell>
        </row>
        <row r="2815">
          <cell r="A2815" t="str">
            <v>200.20.20.300-5100.11</v>
          </cell>
          <cell r="B2815" t="str">
            <v>200</v>
          </cell>
          <cell r="C2815" t="str">
            <v>20</v>
          </cell>
          <cell r="D2815" t="str">
            <v>20</v>
          </cell>
          <cell r="E2815" t="str">
            <v>300</v>
          </cell>
          <cell r="F2815" t="str">
            <v>5100.11</v>
          </cell>
          <cell r="G2815" t="str">
            <v>Benefits Medicare</v>
          </cell>
          <cell r="H2815">
            <v>14430</v>
          </cell>
          <cell r="I2815">
            <v>0</v>
          </cell>
          <cell r="J2815">
            <v>14430</v>
          </cell>
          <cell r="K2815">
            <v>0</v>
          </cell>
          <cell r="L2815">
            <v>0</v>
          </cell>
          <cell r="M2815">
            <v>1038.83</v>
          </cell>
          <cell r="N2815">
            <v>13391.17</v>
          </cell>
          <cell r="O2815">
            <v>7.0000000000000007E-2</v>
          </cell>
        </row>
        <row r="2816">
          <cell r="A2816" t="str">
            <v>200.20.20.300-5100.12</v>
          </cell>
          <cell r="B2816" t="str">
            <v>200</v>
          </cell>
          <cell r="C2816" t="str">
            <v>20</v>
          </cell>
          <cell r="D2816" t="str">
            <v>20</v>
          </cell>
          <cell r="E2816" t="str">
            <v>300</v>
          </cell>
          <cell r="F2816" t="str">
            <v>5100.12</v>
          </cell>
          <cell r="G2816" t="str">
            <v>Benefits Annual Physical Exam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  <cell r="O2816" t="str">
            <v>+++</v>
          </cell>
        </row>
        <row r="2817">
          <cell r="A2817" t="str">
            <v>200.20.20.300-5100.13</v>
          </cell>
          <cell r="B2817" t="str">
            <v>200</v>
          </cell>
          <cell r="C2817" t="str">
            <v>20</v>
          </cell>
          <cell r="D2817" t="str">
            <v>20</v>
          </cell>
          <cell r="E2817" t="str">
            <v>300</v>
          </cell>
          <cell r="F2817" t="str">
            <v>5100.13</v>
          </cell>
          <cell r="G2817" t="str">
            <v>Benefits Employee Assistance Program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  <cell r="O2817" t="str">
            <v>+++</v>
          </cell>
        </row>
        <row r="2818">
          <cell r="A2818" t="str">
            <v>200.20.20.300-5100.14</v>
          </cell>
          <cell r="B2818" t="str">
            <v>200</v>
          </cell>
          <cell r="C2818" t="str">
            <v>20</v>
          </cell>
          <cell r="D2818" t="str">
            <v>20</v>
          </cell>
          <cell r="E2818" t="str">
            <v>300</v>
          </cell>
          <cell r="F2818" t="str">
            <v>5100.14</v>
          </cell>
          <cell r="G2818" t="str">
            <v>Benefits PPE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  <cell r="O2818" t="str">
            <v>+++</v>
          </cell>
        </row>
        <row r="2819">
          <cell r="A2819" t="str">
            <v>200.20.20.300-5100.15</v>
          </cell>
          <cell r="B2819" t="str">
            <v>200</v>
          </cell>
          <cell r="C2819" t="str">
            <v>20</v>
          </cell>
          <cell r="D2819" t="str">
            <v>20</v>
          </cell>
          <cell r="E2819" t="str">
            <v>300</v>
          </cell>
          <cell r="F2819" t="str">
            <v>5100.15</v>
          </cell>
          <cell r="G2819" t="str">
            <v>Benefits Cell Phone Allowance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  <cell r="O2819" t="str">
            <v>+++</v>
          </cell>
        </row>
        <row r="2820">
          <cell r="A2820" t="str">
            <v>200.20.20.300-5100.16</v>
          </cell>
          <cell r="B2820" t="str">
            <v>200</v>
          </cell>
          <cell r="C2820" t="str">
            <v>20</v>
          </cell>
          <cell r="D2820" t="str">
            <v>20</v>
          </cell>
          <cell r="E2820" t="str">
            <v>300</v>
          </cell>
          <cell r="F2820" t="str">
            <v>5100.16</v>
          </cell>
          <cell r="G2820" t="str">
            <v>Benefits 1959 Survivor Retirement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  <cell r="O2820" t="str">
            <v>+++</v>
          </cell>
        </row>
        <row r="2821">
          <cell r="A2821" t="str">
            <v>200.20.20.300-6200.02</v>
          </cell>
          <cell r="B2821" t="str">
            <v>200</v>
          </cell>
          <cell r="C2821" t="str">
            <v>20</v>
          </cell>
          <cell r="D2821" t="str">
            <v>20</v>
          </cell>
          <cell r="E2821" t="str">
            <v>300</v>
          </cell>
          <cell r="F2821" t="str">
            <v>6200.02</v>
          </cell>
          <cell r="G2821" t="str">
            <v>Supplies Special Department</v>
          </cell>
          <cell r="H2821">
            <v>3000</v>
          </cell>
          <cell r="I2821">
            <v>0</v>
          </cell>
          <cell r="J2821">
            <v>3000</v>
          </cell>
          <cell r="K2821">
            <v>0</v>
          </cell>
          <cell r="L2821">
            <v>0</v>
          </cell>
          <cell r="M2821">
            <v>0</v>
          </cell>
          <cell r="N2821">
            <v>3000</v>
          </cell>
          <cell r="O2821">
            <v>0</v>
          </cell>
        </row>
        <row r="2822">
          <cell r="A2822" t="str">
            <v>200.20.20.300-6240.01</v>
          </cell>
          <cell r="B2822" t="str">
            <v>200</v>
          </cell>
          <cell r="C2822" t="str">
            <v>20</v>
          </cell>
          <cell r="D2822" t="str">
            <v>20</v>
          </cell>
          <cell r="E2822" t="str">
            <v>300</v>
          </cell>
          <cell r="F2822" t="str">
            <v>6240.01</v>
          </cell>
          <cell r="G2822" t="str">
            <v>Supplies-Parks Chlorine</v>
          </cell>
          <cell r="H2822">
            <v>4200</v>
          </cell>
          <cell r="I2822">
            <v>0</v>
          </cell>
          <cell r="J2822">
            <v>4200</v>
          </cell>
          <cell r="K2822">
            <v>0</v>
          </cell>
          <cell r="L2822">
            <v>0</v>
          </cell>
          <cell r="M2822">
            <v>3181.23</v>
          </cell>
          <cell r="N2822">
            <v>1018.77</v>
          </cell>
          <cell r="O2822">
            <v>0.76</v>
          </cell>
        </row>
        <row r="2823">
          <cell r="A2823" t="str">
            <v>200.20.20.300-6375.07</v>
          </cell>
          <cell r="B2823" t="str">
            <v>200</v>
          </cell>
          <cell r="C2823" t="str">
            <v>20</v>
          </cell>
          <cell r="D2823" t="str">
            <v>20</v>
          </cell>
          <cell r="E2823" t="str">
            <v>300</v>
          </cell>
          <cell r="F2823" t="str">
            <v>6375.07</v>
          </cell>
          <cell r="G2823" t="str">
            <v>Operating Fees Permit</v>
          </cell>
          <cell r="H2823">
            <v>400</v>
          </cell>
          <cell r="I2823">
            <v>0</v>
          </cell>
          <cell r="J2823">
            <v>400</v>
          </cell>
          <cell r="K2823">
            <v>0</v>
          </cell>
          <cell r="L2823">
            <v>0</v>
          </cell>
          <cell r="M2823">
            <v>0</v>
          </cell>
          <cell r="N2823">
            <v>400</v>
          </cell>
          <cell r="O2823">
            <v>0</v>
          </cell>
        </row>
        <row r="2824">
          <cell r="A2824" t="str">
            <v>200.20.20.300-6400.01</v>
          </cell>
          <cell r="B2824" t="str">
            <v>200</v>
          </cell>
          <cell r="C2824" t="str">
            <v>20</v>
          </cell>
          <cell r="D2824" t="str">
            <v>20</v>
          </cell>
          <cell r="E2824" t="str">
            <v>300</v>
          </cell>
          <cell r="F2824" t="str">
            <v>6400.01</v>
          </cell>
          <cell r="G2824" t="str">
            <v>Repairs &amp; Maintenance Building</v>
          </cell>
          <cell r="H2824">
            <v>1000</v>
          </cell>
          <cell r="I2824">
            <v>0</v>
          </cell>
          <cell r="J2824">
            <v>1000</v>
          </cell>
          <cell r="K2824">
            <v>0</v>
          </cell>
          <cell r="L2824">
            <v>0</v>
          </cell>
          <cell r="M2824">
            <v>0</v>
          </cell>
          <cell r="N2824">
            <v>1000</v>
          </cell>
          <cell r="O2824">
            <v>0</v>
          </cell>
        </row>
        <row r="2825">
          <cell r="A2825" t="str">
            <v>200.20.20.300-6500.04</v>
          </cell>
          <cell r="B2825" t="str">
            <v>200</v>
          </cell>
          <cell r="C2825" t="str">
            <v>20</v>
          </cell>
          <cell r="D2825" t="str">
            <v>20</v>
          </cell>
          <cell r="E2825" t="str">
            <v>300</v>
          </cell>
          <cell r="F2825" t="str">
            <v>6500.04</v>
          </cell>
          <cell r="G2825" t="str">
            <v>Claims &amp; Insurance Insurance Premiums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  <cell r="O2825" t="str">
            <v>+++</v>
          </cell>
        </row>
        <row r="2826">
          <cell r="A2826" t="str">
            <v>200.20.20.300-6500.05</v>
          </cell>
          <cell r="B2826" t="str">
            <v>200</v>
          </cell>
          <cell r="C2826" t="str">
            <v>20</v>
          </cell>
          <cell r="D2826" t="str">
            <v>20</v>
          </cell>
          <cell r="E2826" t="str">
            <v>300</v>
          </cell>
          <cell r="F2826" t="str">
            <v>6500.05</v>
          </cell>
          <cell r="G2826" t="str">
            <v>Claims &amp; Insurance Liability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  <cell r="O2826" t="str">
            <v>+++</v>
          </cell>
        </row>
        <row r="2827">
          <cell r="A2827" t="str">
            <v>200.20.20.300-6630.02</v>
          </cell>
          <cell r="B2827" t="str">
            <v>200</v>
          </cell>
          <cell r="C2827" t="str">
            <v>20</v>
          </cell>
          <cell r="D2827" t="str">
            <v>20</v>
          </cell>
          <cell r="E2827" t="str">
            <v>300</v>
          </cell>
          <cell r="F2827" t="str">
            <v>6630.02</v>
          </cell>
          <cell r="G2827" t="str">
            <v>Recreational Programs - Youth Coed Flag Football</v>
          </cell>
          <cell r="H2827">
            <v>1500</v>
          </cell>
          <cell r="I2827">
            <v>0</v>
          </cell>
          <cell r="J2827">
            <v>1500</v>
          </cell>
          <cell r="K2827">
            <v>0</v>
          </cell>
          <cell r="L2827">
            <v>0</v>
          </cell>
          <cell r="M2827">
            <v>0</v>
          </cell>
          <cell r="N2827">
            <v>1500</v>
          </cell>
          <cell r="O2827">
            <v>0</v>
          </cell>
        </row>
        <row r="2828">
          <cell r="A2828" t="str">
            <v>200.20.20.300-6630.03</v>
          </cell>
          <cell r="B2828" t="str">
            <v>200</v>
          </cell>
          <cell r="C2828" t="str">
            <v>20</v>
          </cell>
          <cell r="D2828" t="str">
            <v>20</v>
          </cell>
          <cell r="E2828" t="str">
            <v>300</v>
          </cell>
          <cell r="F2828" t="str">
            <v>6630.03</v>
          </cell>
          <cell r="G2828" t="str">
            <v>Recreational Programs - Youth Coed Basketball</v>
          </cell>
          <cell r="H2828">
            <v>15000</v>
          </cell>
          <cell r="I2828">
            <v>0</v>
          </cell>
          <cell r="J2828">
            <v>15000</v>
          </cell>
          <cell r="K2828">
            <v>0</v>
          </cell>
          <cell r="L2828">
            <v>0</v>
          </cell>
          <cell r="M2828">
            <v>0</v>
          </cell>
          <cell r="N2828">
            <v>15000</v>
          </cell>
          <cell r="O2828">
            <v>0</v>
          </cell>
        </row>
        <row r="2829">
          <cell r="A2829" t="str">
            <v>200.20.20.300-6630.04</v>
          </cell>
          <cell r="B2829" t="str">
            <v>200</v>
          </cell>
          <cell r="C2829" t="str">
            <v>20</v>
          </cell>
          <cell r="D2829" t="str">
            <v>20</v>
          </cell>
          <cell r="E2829" t="str">
            <v>300</v>
          </cell>
          <cell r="F2829" t="str">
            <v>6630.04</v>
          </cell>
          <cell r="G2829" t="str">
            <v>Recreational Programs - Youth Coed Baseball/Softball</v>
          </cell>
          <cell r="H2829">
            <v>2500</v>
          </cell>
          <cell r="I2829">
            <v>0</v>
          </cell>
          <cell r="J2829">
            <v>2500</v>
          </cell>
          <cell r="K2829">
            <v>0</v>
          </cell>
          <cell r="L2829">
            <v>0</v>
          </cell>
          <cell r="M2829">
            <v>0</v>
          </cell>
          <cell r="N2829">
            <v>2500</v>
          </cell>
          <cell r="O2829">
            <v>0</v>
          </cell>
        </row>
        <row r="2830">
          <cell r="A2830" t="str">
            <v>200.20.20.300-6630.05</v>
          </cell>
          <cell r="B2830" t="str">
            <v>200</v>
          </cell>
          <cell r="C2830" t="str">
            <v>20</v>
          </cell>
          <cell r="D2830" t="str">
            <v>20</v>
          </cell>
          <cell r="E2830" t="str">
            <v>300</v>
          </cell>
          <cell r="F2830" t="str">
            <v>6630.05</v>
          </cell>
          <cell r="G2830" t="str">
            <v>Recreational Programs - Youth Girls Softball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  <cell r="O2830" t="str">
            <v>+++</v>
          </cell>
        </row>
        <row r="2831">
          <cell r="A2831" t="str">
            <v>200.20.20.300-6630.06</v>
          </cell>
          <cell r="B2831" t="str">
            <v>200</v>
          </cell>
          <cell r="C2831" t="str">
            <v>20</v>
          </cell>
          <cell r="D2831" t="str">
            <v>20</v>
          </cell>
          <cell r="E2831" t="str">
            <v>300</v>
          </cell>
          <cell r="F2831" t="str">
            <v>6630.06</v>
          </cell>
          <cell r="G2831" t="str">
            <v>Recreational Programs - Youth Coed Basketball Camp</v>
          </cell>
          <cell r="H2831">
            <v>200</v>
          </cell>
          <cell r="I2831">
            <v>0</v>
          </cell>
          <cell r="J2831">
            <v>200</v>
          </cell>
          <cell r="K2831">
            <v>0</v>
          </cell>
          <cell r="L2831">
            <v>0</v>
          </cell>
          <cell r="M2831">
            <v>0</v>
          </cell>
          <cell r="N2831">
            <v>200</v>
          </cell>
          <cell r="O2831">
            <v>0</v>
          </cell>
        </row>
        <row r="2832">
          <cell r="A2832" t="str">
            <v>200.20.20.300-6630.07</v>
          </cell>
          <cell r="B2832" t="str">
            <v>200</v>
          </cell>
          <cell r="C2832" t="str">
            <v>20</v>
          </cell>
          <cell r="D2832" t="str">
            <v>20</v>
          </cell>
          <cell r="E2832" t="str">
            <v>300</v>
          </cell>
          <cell r="F2832" t="str">
            <v>6630.07</v>
          </cell>
          <cell r="G2832" t="str">
            <v>Recreational Programs - Youth Coed Soccer &amp; Kickball</v>
          </cell>
          <cell r="H2832">
            <v>2000</v>
          </cell>
          <cell r="I2832">
            <v>0</v>
          </cell>
          <cell r="J2832">
            <v>2000</v>
          </cell>
          <cell r="K2832">
            <v>0</v>
          </cell>
          <cell r="L2832">
            <v>0</v>
          </cell>
          <cell r="M2832">
            <v>0</v>
          </cell>
          <cell r="N2832">
            <v>2000</v>
          </cell>
          <cell r="O2832">
            <v>0</v>
          </cell>
        </row>
        <row r="2833">
          <cell r="A2833" t="str">
            <v>200.20.20.300-6630.08</v>
          </cell>
          <cell r="B2833" t="str">
            <v>200</v>
          </cell>
          <cell r="C2833" t="str">
            <v>20</v>
          </cell>
          <cell r="D2833" t="str">
            <v>20</v>
          </cell>
          <cell r="E2833" t="str">
            <v>300</v>
          </cell>
          <cell r="F2833" t="str">
            <v>6630.08</v>
          </cell>
          <cell r="G2833" t="str">
            <v>Recreational Programs - Youth Coed Volleyball Camp</v>
          </cell>
          <cell r="H2833">
            <v>200</v>
          </cell>
          <cell r="I2833">
            <v>0</v>
          </cell>
          <cell r="J2833">
            <v>200</v>
          </cell>
          <cell r="K2833">
            <v>0</v>
          </cell>
          <cell r="L2833">
            <v>0</v>
          </cell>
          <cell r="M2833">
            <v>0</v>
          </cell>
          <cell r="N2833">
            <v>200</v>
          </cell>
          <cell r="O2833">
            <v>0</v>
          </cell>
        </row>
        <row r="2834">
          <cell r="A2834" t="str">
            <v>200.20.20.300-6630.09</v>
          </cell>
          <cell r="B2834" t="str">
            <v>200</v>
          </cell>
          <cell r="C2834" t="str">
            <v>20</v>
          </cell>
          <cell r="D2834" t="str">
            <v>20</v>
          </cell>
          <cell r="E2834" t="str">
            <v>300</v>
          </cell>
          <cell r="F2834" t="str">
            <v>6630.09</v>
          </cell>
          <cell r="G2834" t="str">
            <v>Recreational Programs - Youth Tournaments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  <cell r="O2834" t="str">
            <v>+++</v>
          </cell>
        </row>
        <row r="2835">
          <cell r="A2835" t="str">
            <v>200.20.20.300-6630.10</v>
          </cell>
          <cell r="B2835" t="str">
            <v>200</v>
          </cell>
          <cell r="C2835" t="str">
            <v>20</v>
          </cell>
          <cell r="D2835" t="str">
            <v>20</v>
          </cell>
          <cell r="E2835" t="str">
            <v>300</v>
          </cell>
          <cell r="F2835" t="str">
            <v>6630.10</v>
          </cell>
          <cell r="G2835" t="str">
            <v>Recreational Programs - Youth Acorn League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  <cell r="O2835" t="str">
            <v>+++</v>
          </cell>
        </row>
        <row r="2836">
          <cell r="A2836" t="str">
            <v>200.20.20.300-6630.11</v>
          </cell>
          <cell r="B2836" t="str">
            <v>200</v>
          </cell>
          <cell r="C2836" t="str">
            <v>20</v>
          </cell>
          <cell r="D2836" t="str">
            <v>20</v>
          </cell>
          <cell r="E2836" t="str">
            <v>300</v>
          </cell>
          <cell r="F2836" t="str">
            <v>6630.11</v>
          </cell>
          <cell r="G2836" t="str">
            <v>Recreational Programs - Youth Pilot Expansion Program</v>
          </cell>
          <cell r="H2836">
            <v>4000</v>
          </cell>
          <cell r="I2836">
            <v>0</v>
          </cell>
          <cell r="J2836">
            <v>4000</v>
          </cell>
          <cell r="K2836">
            <v>0</v>
          </cell>
          <cell r="L2836">
            <v>0</v>
          </cell>
          <cell r="M2836">
            <v>0</v>
          </cell>
          <cell r="N2836">
            <v>4000</v>
          </cell>
          <cell r="O2836">
            <v>0</v>
          </cell>
        </row>
        <row r="2837">
          <cell r="A2837" t="str">
            <v>200.20.20.300-6630.12</v>
          </cell>
          <cell r="B2837" t="str">
            <v>200</v>
          </cell>
          <cell r="C2837" t="str">
            <v>20</v>
          </cell>
          <cell r="D2837" t="str">
            <v>20</v>
          </cell>
          <cell r="E2837" t="str">
            <v>300</v>
          </cell>
          <cell r="F2837" t="str">
            <v>6630.12</v>
          </cell>
          <cell r="G2837" t="str">
            <v>Recreational Programs - Youth Arts &amp; Crafts</v>
          </cell>
          <cell r="H2837">
            <v>3000</v>
          </cell>
          <cell r="I2837">
            <v>0</v>
          </cell>
          <cell r="J2837">
            <v>3000</v>
          </cell>
          <cell r="K2837">
            <v>0</v>
          </cell>
          <cell r="L2837">
            <v>0</v>
          </cell>
          <cell r="M2837">
            <v>0</v>
          </cell>
          <cell r="N2837">
            <v>3000</v>
          </cell>
          <cell r="O2837">
            <v>0</v>
          </cell>
        </row>
        <row r="2838">
          <cell r="A2838" t="str">
            <v>200.20.20.300-6630.13</v>
          </cell>
          <cell r="B2838" t="str">
            <v>200</v>
          </cell>
          <cell r="C2838" t="str">
            <v>20</v>
          </cell>
          <cell r="D2838" t="str">
            <v>20</v>
          </cell>
          <cell r="E2838" t="str">
            <v>300</v>
          </cell>
          <cell r="F2838" t="str">
            <v>6630.13</v>
          </cell>
          <cell r="G2838" t="str">
            <v>Recreational Programs - Youth Gymnastics</v>
          </cell>
          <cell r="H2838">
            <v>12000</v>
          </cell>
          <cell r="I2838">
            <v>0</v>
          </cell>
          <cell r="J2838">
            <v>12000</v>
          </cell>
          <cell r="K2838">
            <v>0</v>
          </cell>
          <cell r="L2838">
            <v>0</v>
          </cell>
          <cell r="M2838">
            <v>0</v>
          </cell>
          <cell r="N2838">
            <v>12000</v>
          </cell>
          <cell r="O2838">
            <v>0</v>
          </cell>
        </row>
        <row r="2839">
          <cell r="A2839" t="str">
            <v>200.20.20.300-6630.14</v>
          </cell>
          <cell r="B2839" t="str">
            <v>200</v>
          </cell>
          <cell r="C2839" t="str">
            <v>20</v>
          </cell>
          <cell r="D2839" t="str">
            <v>20</v>
          </cell>
          <cell r="E2839" t="str">
            <v>300</v>
          </cell>
          <cell r="F2839" t="str">
            <v>6630.14</v>
          </cell>
          <cell r="G2839" t="str">
            <v>Recreational Programs - Youth Martial Arts</v>
          </cell>
          <cell r="H2839">
            <v>5500</v>
          </cell>
          <cell r="I2839">
            <v>0</v>
          </cell>
          <cell r="J2839">
            <v>5500</v>
          </cell>
          <cell r="K2839">
            <v>0</v>
          </cell>
          <cell r="L2839">
            <v>0</v>
          </cell>
          <cell r="M2839">
            <v>0</v>
          </cell>
          <cell r="N2839">
            <v>5500</v>
          </cell>
          <cell r="O2839">
            <v>0</v>
          </cell>
        </row>
        <row r="2840">
          <cell r="A2840" t="str">
            <v>200.20.20.300-6630.15</v>
          </cell>
          <cell r="B2840" t="str">
            <v>200</v>
          </cell>
          <cell r="C2840" t="str">
            <v>20</v>
          </cell>
          <cell r="D2840" t="str">
            <v>20</v>
          </cell>
          <cell r="E2840" t="str">
            <v>300</v>
          </cell>
          <cell r="F2840" t="str">
            <v>6630.15</v>
          </cell>
          <cell r="G2840" t="str">
            <v>Recreational Programs - Youth Cheerleading</v>
          </cell>
          <cell r="H2840">
            <v>1200</v>
          </cell>
          <cell r="I2840">
            <v>0</v>
          </cell>
          <cell r="J2840">
            <v>1200</v>
          </cell>
          <cell r="K2840">
            <v>0</v>
          </cell>
          <cell r="L2840">
            <v>0</v>
          </cell>
          <cell r="M2840">
            <v>0</v>
          </cell>
          <cell r="N2840">
            <v>1200</v>
          </cell>
          <cell r="O2840">
            <v>0</v>
          </cell>
        </row>
        <row r="2841">
          <cell r="A2841" t="str">
            <v>200.20.20.300-6630.16</v>
          </cell>
          <cell r="B2841" t="str">
            <v>200</v>
          </cell>
          <cell r="C2841" t="str">
            <v>20</v>
          </cell>
          <cell r="D2841" t="str">
            <v>20</v>
          </cell>
          <cell r="E2841" t="str">
            <v>300</v>
          </cell>
          <cell r="F2841" t="str">
            <v>6630.16</v>
          </cell>
          <cell r="G2841" t="str">
            <v>Recreational Programs - Youth Tennis</v>
          </cell>
          <cell r="H2841">
            <v>7500</v>
          </cell>
          <cell r="I2841">
            <v>0</v>
          </cell>
          <cell r="J2841">
            <v>7500</v>
          </cell>
          <cell r="K2841">
            <v>0</v>
          </cell>
          <cell r="L2841">
            <v>0</v>
          </cell>
          <cell r="M2841">
            <v>0</v>
          </cell>
          <cell r="N2841">
            <v>7500</v>
          </cell>
          <cell r="O2841">
            <v>0</v>
          </cell>
        </row>
        <row r="2842">
          <cell r="A2842" t="str">
            <v>200.20.20.300-6630.17</v>
          </cell>
          <cell r="B2842" t="str">
            <v>200</v>
          </cell>
          <cell r="C2842" t="str">
            <v>20</v>
          </cell>
          <cell r="D2842" t="str">
            <v>20</v>
          </cell>
          <cell r="E2842" t="str">
            <v>300</v>
          </cell>
          <cell r="F2842" t="str">
            <v>6630.17</v>
          </cell>
          <cell r="G2842" t="str">
            <v>Recreational Programs - Youth Dance</v>
          </cell>
          <cell r="H2842">
            <v>5000</v>
          </cell>
          <cell r="I2842">
            <v>0</v>
          </cell>
          <cell r="J2842">
            <v>5000</v>
          </cell>
          <cell r="K2842">
            <v>0</v>
          </cell>
          <cell r="L2842">
            <v>0</v>
          </cell>
          <cell r="M2842">
            <v>0</v>
          </cell>
          <cell r="N2842">
            <v>5000</v>
          </cell>
          <cell r="O2842">
            <v>0</v>
          </cell>
        </row>
        <row r="2843">
          <cell r="A2843" t="str">
            <v>200.20.20.300-6630.18</v>
          </cell>
          <cell r="B2843" t="str">
            <v>200</v>
          </cell>
          <cell r="C2843" t="str">
            <v>20</v>
          </cell>
          <cell r="D2843" t="str">
            <v>20</v>
          </cell>
          <cell r="E2843" t="str">
            <v>300</v>
          </cell>
          <cell r="F2843" t="str">
            <v>6630.18</v>
          </cell>
          <cell r="G2843" t="str">
            <v>Recreational Programs - Youth Baton</v>
          </cell>
          <cell r="H2843">
            <v>1800</v>
          </cell>
          <cell r="I2843">
            <v>0</v>
          </cell>
          <cell r="J2843">
            <v>1800</v>
          </cell>
          <cell r="K2843">
            <v>0</v>
          </cell>
          <cell r="L2843">
            <v>0</v>
          </cell>
          <cell r="M2843">
            <v>318.5</v>
          </cell>
          <cell r="N2843">
            <v>1481.5</v>
          </cell>
          <cell r="O2843">
            <v>0.18</v>
          </cell>
        </row>
        <row r="2844">
          <cell r="A2844" t="str">
            <v>200.20.20.300-6630.19</v>
          </cell>
          <cell r="B2844" t="str">
            <v>200</v>
          </cell>
          <cell r="C2844" t="str">
            <v>20</v>
          </cell>
          <cell r="D2844" t="str">
            <v>20</v>
          </cell>
          <cell r="E2844" t="str">
            <v>300</v>
          </cell>
          <cell r="F2844" t="str">
            <v>6630.19</v>
          </cell>
          <cell r="G2844" t="str">
            <v>Recreational Programs - Youth Academic Programs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  <cell r="O2844" t="str">
            <v>+++</v>
          </cell>
        </row>
        <row r="2845">
          <cell r="A2845" t="str">
            <v>200.20.20.300-6630.20</v>
          </cell>
          <cell r="B2845" t="str">
            <v>200</v>
          </cell>
          <cell r="C2845" t="str">
            <v>20</v>
          </cell>
          <cell r="D2845" t="str">
            <v>20</v>
          </cell>
          <cell r="E2845" t="str">
            <v>300</v>
          </cell>
          <cell r="F2845" t="str">
            <v>6630.20</v>
          </cell>
          <cell r="G2845" t="str">
            <v>Recreational Programs - Youth Performing Arts</v>
          </cell>
          <cell r="H2845">
            <v>1000</v>
          </cell>
          <cell r="I2845">
            <v>0</v>
          </cell>
          <cell r="J2845">
            <v>1000</v>
          </cell>
          <cell r="K2845">
            <v>0</v>
          </cell>
          <cell r="L2845">
            <v>0</v>
          </cell>
          <cell r="M2845">
            <v>0</v>
          </cell>
          <cell r="N2845">
            <v>1000</v>
          </cell>
          <cell r="O2845">
            <v>0</v>
          </cell>
        </row>
        <row r="2846">
          <cell r="A2846" t="str">
            <v>200.20.20.300-6630.21</v>
          </cell>
          <cell r="B2846" t="str">
            <v>200</v>
          </cell>
          <cell r="C2846" t="str">
            <v>20</v>
          </cell>
          <cell r="D2846" t="str">
            <v>20</v>
          </cell>
          <cell r="E2846" t="str">
            <v>300</v>
          </cell>
          <cell r="F2846" t="str">
            <v>6630.21</v>
          </cell>
          <cell r="G2846" t="str">
            <v>Recreational Programs - Youth Judo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  <cell r="O2846" t="str">
            <v>+++</v>
          </cell>
        </row>
        <row r="2847">
          <cell r="A2847" t="str">
            <v>200.20.20.300-6630.22</v>
          </cell>
          <cell r="B2847" t="str">
            <v>200</v>
          </cell>
          <cell r="C2847" t="str">
            <v>20</v>
          </cell>
          <cell r="D2847" t="str">
            <v>20</v>
          </cell>
          <cell r="E2847" t="str">
            <v>300</v>
          </cell>
          <cell r="F2847" t="str">
            <v>6630.22</v>
          </cell>
          <cell r="G2847" t="str">
            <v>Recreational Programs - Youth Karate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  <cell r="O2847" t="str">
            <v>+++</v>
          </cell>
        </row>
        <row r="2848">
          <cell r="A2848" t="str">
            <v>200.20.20.300-6630.23</v>
          </cell>
          <cell r="B2848" t="str">
            <v>200</v>
          </cell>
          <cell r="C2848" t="str">
            <v>20</v>
          </cell>
          <cell r="D2848" t="str">
            <v>20</v>
          </cell>
          <cell r="E2848" t="str">
            <v>300</v>
          </cell>
          <cell r="F2848" t="str">
            <v>6630.23</v>
          </cell>
          <cell r="G2848" t="str">
            <v>Recreational Programs - Youth Cooking</v>
          </cell>
          <cell r="H2848">
            <v>2800</v>
          </cell>
          <cell r="I2848">
            <v>0</v>
          </cell>
          <cell r="J2848">
            <v>2800</v>
          </cell>
          <cell r="K2848">
            <v>0</v>
          </cell>
          <cell r="L2848">
            <v>0</v>
          </cell>
          <cell r="M2848">
            <v>0</v>
          </cell>
          <cell r="N2848">
            <v>2800</v>
          </cell>
          <cell r="O2848">
            <v>0</v>
          </cell>
        </row>
        <row r="2849">
          <cell r="A2849" t="str">
            <v>200.20.20.300-6630.24</v>
          </cell>
          <cell r="B2849" t="str">
            <v>200</v>
          </cell>
          <cell r="C2849" t="str">
            <v>20</v>
          </cell>
          <cell r="D2849" t="str">
            <v>20</v>
          </cell>
          <cell r="E2849" t="str">
            <v>300</v>
          </cell>
          <cell r="F2849" t="str">
            <v>6630.24</v>
          </cell>
          <cell r="G2849" t="str">
            <v>Recreational Programs - Youth Music</v>
          </cell>
          <cell r="H2849">
            <v>1400</v>
          </cell>
          <cell r="I2849">
            <v>0</v>
          </cell>
          <cell r="J2849">
            <v>1400</v>
          </cell>
          <cell r="K2849">
            <v>0</v>
          </cell>
          <cell r="L2849">
            <v>0</v>
          </cell>
          <cell r="M2849">
            <v>31.5</v>
          </cell>
          <cell r="N2849">
            <v>1368.5</v>
          </cell>
          <cell r="O2849">
            <v>0.02</v>
          </cell>
        </row>
        <row r="2850">
          <cell r="A2850" t="str">
            <v>200.20.20.300-6630.25</v>
          </cell>
          <cell r="B2850" t="str">
            <v>200</v>
          </cell>
          <cell r="C2850" t="str">
            <v>20</v>
          </cell>
          <cell r="D2850" t="str">
            <v>20</v>
          </cell>
          <cell r="E2850" t="str">
            <v>300</v>
          </cell>
          <cell r="F2850" t="str">
            <v>6630.25</v>
          </cell>
          <cell r="G2850" t="str">
            <v>Recreational Programs - Youth Recreation Leadership</v>
          </cell>
          <cell r="H2850">
            <v>1000</v>
          </cell>
          <cell r="I2850">
            <v>0</v>
          </cell>
          <cell r="J2850">
            <v>1000</v>
          </cell>
          <cell r="K2850">
            <v>0</v>
          </cell>
          <cell r="L2850">
            <v>0</v>
          </cell>
          <cell r="M2850">
            <v>0</v>
          </cell>
          <cell r="N2850">
            <v>1000</v>
          </cell>
          <cell r="O2850">
            <v>0</v>
          </cell>
        </row>
        <row r="2851">
          <cell r="A2851" t="str">
            <v>200.20.20.300-6630.26</v>
          </cell>
          <cell r="B2851" t="str">
            <v>200</v>
          </cell>
          <cell r="C2851" t="str">
            <v>20</v>
          </cell>
          <cell r="D2851" t="str">
            <v>20</v>
          </cell>
          <cell r="E2851" t="str">
            <v>300</v>
          </cell>
          <cell r="F2851" t="str">
            <v>6630.26</v>
          </cell>
          <cell r="G2851" t="str">
            <v>Recreational Programs - Youth Health &amp; Safety</v>
          </cell>
          <cell r="H2851">
            <v>1500</v>
          </cell>
          <cell r="I2851">
            <v>0</v>
          </cell>
          <cell r="J2851">
            <v>1500</v>
          </cell>
          <cell r="K2851">
            <v>0</v>
          </cell>
          <cell r="L2851">
            <v>0</v>
          </cell>
          <cell r="M2851">
            <v>0</v>
          </cell>
          <cell r="N2851">
            <v>1500</v>
          </cell>
          <cell r="O2851">
            <v>0</v>
          </cell>
        </row>
        <row r="2852">
          <cell r="A2852" t="str">
            <v>200.20.20.300-6630.27</v>
          </cell>
          <cell r="B2852" t="str">
            <v>200</v>
          </cell>
          <cell r="C2852" t="str">
            <v>20</v>
          </cell>
          <cell r="D2852" t="str">
            <v>20</v>
          </cell>
          <cell r="E2852" t="str">
            <v>300</v>
          </cell>
          <cell r="F2852" t="str">
            <v>6630.27</v>
          </cell>
          <cell r="G2852" t="str">
            <v>Recreational Programs - Youth Youth Day Camp</v>
          </cell>
          <cell r="H2852">
            <v>30000</v>
          </cell>
          <cell r="I2852">
            <v>0</v>
          </cell>
          <cell r="J2852">
            <v>30000</v>
          </cell>
          <cell r="K2852">
            <v>0</v>
          </cell>
          <cell r="L2852">
            <v>0</v>
          </cell>
          <cell r="M2852">
            <v>21.64</v>
          </cell>
          <cell r="N2852">
            <v>29978.36</v>
          </cell>
          <cell r="O2852">
            <v>0</v>
          </cell>
        </row>
        <row r="2853">
          <cell r="A2853" t="str">
            <v>200.20.20.300-6630.28</v>
          </cell>
          <cell r="B2853" t="str">
            <v>200</v>
          </cell>
          <cell r="C2853" t="str">
            <v>20</v>
          </cell>
          <cell r="D2853" t="str">
            <v>20</v>
          </cell>
          <cell r="E2853" t="str">
            <v>300</v>
          </cell>
          <cell r="F2853" t="str">
            <v>6630.28</v>
          </cell>
          <cell r="G2853" t="str">
            <v>Recreational Programs - Youth Preschool Play Program</v>
          </cell>
          <cell r="H2853">
            <v>4000</v>
          </cell>
          <cell r="I2853">
            <v>0</v>
          </cell>
          <cell r="J2853">
            <v>4000</v>
          </cell>
          <cell r="K2853">
            <v>0</v>
          </cell>
          <cell r="L2853">
            <v>0</v>
          </cell>
          <cell r="M2853">
            <v>0</v>
          </cell>
          <cell r="N2853">
            <v>4000</v>
          </cell>
          <cell r="O2853">
            <v>0</v>
          </cell>
        </row>
        <row r="2854">
          <cell r="A2854" t="str">
            <v>200.20.20.300-6630.29</v>
          </cell>
          <cell r="B2854" t="str">
            <v>200</v>
          </cell>
          <cell r="C2854" t="str">
            <v>20</v>
          </cell>
          <cell r="D2854" t="str">
            <v>20</v>
          </cell>
          <cell r="E2854" t="str">
            <v>300</v>
          </cell>
          <cell r="F2854" t="str">
            <v>6630.29</v>
          </cell>
          <cell r="G2854" t="str">
            <v>Recreational Programs - Youth After School Program</v>
          </cell>
          <cell r="H2854">
            <v>50000</v>
          </cell>
          <cell r="I2854">
            <v>0</v>
          </cell>
          <cell r="J2854">
            <v>50000</v>
          </cell>
          <cell r="K2854">
            <v>0</v>
          </cell>
          <cell r="L2854">
            <v>0</v>
          </cell>
          <cell r="M2854">
            <v>803.75</v>
          </cell>
          <cell r="N2854">
            <v>49196.25</v>
          </cell>
          <cell r="O2854">
            <v>0.02</v>
          </cell>
        </row>
        <row r="2855">
          <cell r="A2855" t="str">
            <v>200.20.20.300-6630.30</v>
          </cell>
          <cell r="B2855" t="str">
            <v>200</v>
          </cell>
          <cell r="C2855" t="str">
            <v>20</v>
          </cell>
          <cell r="D2855" t="str">
            <v>20</v>
          </cell>
          <cell r="E2855" t="str">
            <v>300</v>
          </cell>
          <cell r="F2855" t="str">
            <v>6630.30</v>
          </cell>
          <cell r="G2855" t="str">
            <v>Recreational Programs - Youth Youth Themed Parties</v>
          </cell>
          <cell r="H2855">
            <v>200</v>
          </cell>
          <cell r="I2855">
            <v>0</v>
          </cell>
          <cell r="J2855">
            <v>200</v>
          </cell>
          <cell r="K2855">
            <v>0</v>
          </cell>
          <cell r="L2855">
            <v>0</v>
          </cell>
          <cell r="M2855">
            <v>0</v>
          </cell>
          <cell r="N2855">
            <v>200</v>
          </cell>
          <cell r="O2855">
            <v>0</v>
          </cell>
        </row>
        <row r="2856">
          <cell r="A2856" t="str">
            <v>200.20.20.300-6630.31</v>
          </cell>
          <cell r="B2856" t="str">
            <v>200</v>
          </cell>
          <cell r="C2856" t="str">
            <v>20</v>
          </cell>
          <cell r="D2856" t="str">
            <v>20</v>
          </cell>
          <cell r="E2856" t="str">
            <v>300</v>
          </cell>
          <cell r="F2856" t="str">
            <v>6630.31</v>
          </cell>
          <cell r="G2856" t="str">
            <v>Recreational Programs - Youth Exercise and Fitness</v>
          </cell>
          <cell r="H2856">
            <v>5500</v>
          </cell>
          <cell r="I2856">
            <v>0</v>
          </cell>
          <cell r="J2856">
            <v>5500</v>
          </cell>
          <cell r="K2856">
            <v>0</v>
          </cell>
          <cell r="L2856">
            <v>0</v>
          </cell>
          <cell r="M2856">
            <v>0</v>
          </cell>
          <cell r="N2856">
            <v>5500</v>
          </cell>
          <cell r="O2856">
            <v>0</v>
          </cell>
        </row>
        <row r="2857">
          <cell r="A2857" t="str">
            <v>200.20.20.300-6630.32</v>
          </cell>
          <cell r="B2857" t="str">
            <v>200</v>
          </cell>
          <cell r="C2857" t="str">
            <v>20</v>
          </cell>
          <cell r="D2857" t="str">
            <v>20</v>
          </cell>
          <cell r="E2857" t="str">
            <v>300</v>
          </cell>
          <cell r="F2857" t="str">
            <v>6630.32</v>
          </cell>
          <cell r="G2857" t="str">
            <v>Recreational Programs - Youth Golf</v>
          </cell>
          <cell r="H2857">
            <v>1000</v>
          </cell>
          <cell r="I2857">
            <v>0</v>
          </cell>
          <cell r="J2857">
            <v>1000</v>
          </cell>
          <cell r="K2857">
            <v>0</v>
          </cell>
          <cell r="L2857">
            <v>0</v>
          </cell>
          <cell r="M2857">
            <v>0</v>
          </cell>
          <cell r="N2857">
            <v>1000</v>
          </cell>
          <cell r="O2857">
            <v>0</v>
          </cell>
        </row>
        <row r="2858">
          <cell r="A2858" t="str">
            <v>200.20.20.300-6631.01</v>
          </cell>
          <cell r="B2858" t="str">
            <v>200</v>
          </cell>
          <cell r="C2858" t="str">
            <v>20</v>
          </cell>
          <cell r="D2858" t="str">
            <v>20</v>
          </cell>
          <cell r="E2858" t="str">
            <v>300</v>
          </cell>
          <cell r="F2858" t="str">
            <v>6631.01</v>
          </cell>
          <cell r="G2858" t="str">
            <v>Recreational Programs - Adult Men's Basketball</v>
          </cell>
          <cell r="H2858">
            <v>500</v>
          </cell>
          <cell r="I2858">
            <v>0</v>
          </cell>
          <cell r="J2858">
            <v>500</v>
          </cell>
          <cell r="K2858">
            <v>0</v>
          </cell>
          <cell r="L2858">
            <v>0</v>
          </cell>
          <cell r="M2858">
            <v>0</v>
          </cell>
          <cell r="N2858">
            <v>500</v>
          </cell>
          <cell r="O2858">
            <v>0</v>
          </cell>
        </row>
        <row r="2859">
          <cell r="A2859" t="str">
            <v>200.20.20.300-6631.02</v>
          </cell>
          <cell r="B2859" t="str">
            <v>200</v>
          </cell>
          <cell r="C2859" t="str">
            <v>20</v>
          </cell>
          <cell r="D2859" t="str">
            <v>20</v>
          </cell>
          <cell r="E2859" t="str">
            <v>300</v>
          </cell>
          <cell r="F2859" t="str">
            <v>6631.02</v>
          </cell>
          <cell r="G2859" t="str">
            <v>Recreational Programs - Adult Coed Soccer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  <cell r="O2859" t="str">
            <v>+++</v>
          </cell>
        </row>
        <row r="2860">
          <cell r="A2860" t="str">
            <v>200.20.20.300-6631.03</v>
          </cell>
          <cell r="B2860" t="str">
            <v>200</v>
          </cell>
          <cell r="C2860" t="str">
            <v>20</v>
          </cell>
          <cell r="D2860" t="str">
            <v>20</v>
          </cell>
          <cell r="E2860" t="str">
            <v>300</v>
          </cell>
          <cell r="F2860" t="str">
            <v>6631.03</v>
          </cell>
          <cell r="G2860" t="str">
            <v>Recreational Programs - Adult Softball Tournament</v>
          </cell>
          <cell r="H2860">
            <v>3500</v>
          </cell>
          <cell r="I2860">
            <v>0</v>
          </cell>
          <cell r="J2860">
            <v>3500</v>
          </cell>
          <cell r="K2860">
            <v>0</v>
          </cell>
          <cell r="L2860">
            <v>0</v>
          </cell>
          <cell r="M2860">
            <v>0</v>
          </cell>
          <cell r="N2860">
            <v>3500</v>
          </cell>
          <cell r="O2860">
            <v>0</v>
          </cell>
        </row>
        <row r="2861">
          <cell r="A2861" t="str">
            <v>200.20.20.300-6631.04</v>
          </cell>
          <cell r="B2861" t="str">
            <v>200</v>
          </cell>
          <cell r="C2861" t="str">
            <v>20</v>
          </cell>
          <cell r="D2861" t="str">
            <v>20</v>
          </cell>
          <cell r="E2861" t="str">
            <v>300</v>
          </cell>
          <cell r="F2861" t="str">
            <v>6631.04</v>
          </cell>
          <cell r="G2861" t="str">
            <v>Recreational Programs - Adult Men's Softball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  <cell r="O2861" t="str">
            <v>+++</v>
          </cell>
        </row>
        <row r="2862">
          <cell r="A2862" t="str">
            <v>200.20.20.300-6631.05</v>
          </cell>
          <cell r="B2862" t="str">
            <v>200</v>
          </cell>
          <cell r="C2862" t="str">
            <v>20</v>
          </cell>
          <cell r="D2862" t="str">
            <v>20</v>
          </cell>
          <cell r="E2862" t="str">
            <v>300</v>
          </cell>
          <cell r="F2862" t="str">
            <v>6631.05</v>
          </cell>
          <cell r="G2862" t="str">
            <v>Recreational Programs - Adult Women's Softbal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  <cell r="O2862" t="str">
            <v>+++</v>
          </cell>
        </row>
        <row r="2863">
          <cell r="A2863" t="str">
            <v>200.20.20.300-6631.06</v>
          </cell>
          <cell r="B2863" t="str">
            <v>200</v>
          </cell>
          <cell r="C2863" t="str">
            <v>20</v>
          </cell>
          <cell r="D2863" t="str">
            <v>20</v>
          </cell>
          <cell r="E2863" t="str">
            <v>300</v>
          </cell>
          <cell r="F2863" t="str">
            <v>6631.06</v>
          </cell>
          <cell r="G2863" t="str">
            <v>Recreational Programs - Adult Coed Softball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  <cell r="O2863" t="str">
            <v>+++</v>
          </cell>
        </row>
        <row r="2864">
          <cell r="A2864" t="str">
            <v>200.20.20.300-6631.07</v>
          </cell>
          <cell r="B2864" t="str">
            <v>200</v>
          </cell>
          <cell r="C2864" t="str">
            <v>20</v>
          </cell>
          <cell r="D2864" t="str">
            <v>20</v>
          </cell>
          <cell r="E2864" t="str">
            <v>300</v>
          </cell>
          <cell r="F2864" t="str">
            <v>6631.07</v>
          </cell>
          <cell r="G2864" t="str">
            <v>Recreational Programs - Adult Pilot Expansion Program</v>
          </cell>
          <cell r="H2864">
            <v>3000</v>
          </cell>
          <cell r="I2864">
            <v>0</v>
          </cell>
          <cell r="J2864">
            <v>3000</v>
          </cell>
          <cell r="K2864">
            <v>0</v>
          </cell>
          <cell r="L2864">
            <v>0</v>
          </cell>
          <cell r="M2864">
            <v>0</v>
          </cell>
          <cell r="N2864">
            <v>3000</v>
          </cell>
          <cell r="O2864">
            <v>0</v>
          </cell>
        </row>
        <row r="2865">
          <cell r="A2865" t="str">
            <v>200.20.20.300-6631.08</v>
          </cell>
          <cell r="B2865" t="str">
            <v>200</v>
          </cell>
          <cell r="C2865" t="str">
            <v>20</v>
          </cell>
          <cell r="D2865" t="str">
            <v>20</v>
          </cell>
          <cell r="E2865" t="str">
            <v>300</v>
          </cell>
          <cell r="F2865" t="str">
            <v>6631.08</v>
          </cell>
          <cell r="G2865" t="str">
            <v>Recreational Programs - Adult Arts &amp; Crafts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  <cell r="O2865" t="str">
            <v>+++</v>
          </cell>
        </row>
        <row r="2866">
          <cell r="A2866" t="str">
            <v>200.20.20.300-6631.09</v>
          </cell>
          <cell r="B2866" t="str">
            <v>200</v>
          </cell>
          <cell r="C2866" t="str">
            <v>20</v>
          </cell>
          <cell r="D2866" t="str">
            <v>20</v>
          </cell>
          <cell r="E2866" t="str">
            <v>300</v>
          </cell>
          <cell r="F2866" t="str">
            <v>6631.09</v>
          </cell>
          <cell r="G2866" t="str">
            <v>Recreational Programs - Adult Golf</v>
          </cell>
          <cell r="H2866">
            <v>1200</v>
          </cell>
          <cell r="I2866">
            <v>0</v>
          </cell>
          <cell r="J2866">
            <v>1200</v>
          </cell>
          <cell r="K2866">
            <v>0</v>
          </cell>
          <cell r="L2866">
            <v>0</v>
          </cell>
          <cell r="M2866">
            <v>0</v>
          </cell>
          <cell r="N2866">
            <v>1200</v>
          </cell>
          <cell r="O2866">
            <v>0</v>
          </cell>
        </row>
        <row r="2867">
          <cell r="A2867" t="str">
            <v>200.20.20.300-6631.10</v>
          </cell>
          <cell r="B2867" t="str">
            <v>200</v>
          </cell>
          <cell r="C2867" t="str">
            <v>20</v>
          </cell>
          <cell r="D2867" t="str">
            <v>20</v>
          </cell>
          <cell r="E2867" t="str">
            <v>300</v>
          </cell>
          <cell r="F2867" t="str">
            <v>6631.10</v>
          </cell>
          <cell r="G2867" t="str">
            <v>Recreational Programs - Adult Dog Obedience</v>
          </cell>
          <cell r="H2867">
            <v>5000</v>
          </cell>
          <cell r="I2867">
            <v>0</v>
          </cell>
          <cell r="J2867">
            <v>5000</v>
          </cell>
          <cell r="K2867">
            <v>0</v>
          </cell>
          <cell r="L2867">
            <v>0</v>
          </cell>
          <cell r="M2867">
            <v>1134</v>
          </cell>
          <cell r="N2867">
            <v>3866</v>
          </cell>
          <cell r="O2867">
            <v>0.23</v>
          </cell>
        </row>
        <row r="2868">
          <cell r="A2868" t="str">
            <v>200.20.20.300-6631.11</v>
          </cell>
          <cell r="B2868" t="str">
            <v>200</v>
          </cell>
          <cell r="C2868" t="str">
            <v>20</v>
          </cell>
          <cell r="D2868" t="str">
            <v>20</v>
          </cell>
          <cell r="E2868" t="str">
            <v>300</v>
          </cell>
          <cell r="F2868" t="str">
            <v>6631.11</v>
          </cell>
          <cell r="G2868" t="str">
            <v>Recreational Programs - Adult Tennis</v>
          </cell>
          <cell r="H2868">
            <v>200</v>
          </cell>
          <cell r="I2868">
            <v>0</v>
          </cell>
          <cell r="J2868">
            <v>200</v>
          </cell>
          <cell r="K2868">
            <v>0</v>
          </cell>
          <cell r="L2868">
            <v>0</v>
          </cell>
          <cell r="M2868">
            <v>0</v>
          </cell>
          <cell r="N2868">
            <v>200</v>
          </cell>
          <cell r="O2868">
            <v>0</v>
          </cell>
        </row>
        <row r="2869">
          <cell r="A2869" t="str">
            <v>200.20.20.300-6631.12</v>
          </cell>
          <cell r="B2869" t="str">
            <v>200</v>
          </cell>
          <cell r="C2869" t="str">
            <v>20</v>
          </cell>
          <cell r="D2869" t="str">
            <v>20</v>
          </cell>
          <cell r="E2869" t="str">
            <v>300</v>
          </cell>
          <cell r="F2869" t="str">
            <v>6631.12</v>
          </cell>
          <cell r="G2869" t="str">
            <v>Recreational Programs - Adult Exercise &amp; Fitness</v>
          </cell>
          <cell r="H2869">
            <v>3500</v>
          </cell>
          <cell r="I2869">
            <v>0</v>
          </cell>
          <cell r="J2869">
            <v>3500</v>
          </cell>
          <cell r="K2869">
            <v>0</v>
          </cell>
          <cell r="L2869">
            <v>0</v>
          </cell>
          <cell r="M2869">
            <v>504</v>
          </cell>
          <cell r="N2869">
            <v>2996</v>
          </cell>
          <cell r="O2869">
            <v>0.14000000000000001</v>
          </cell>
        </row>
        <row r="2870">
          <cell r="A2870" t="str">
            <v>200.20.20.300-6631.13</v>
          </cell>
          <cell r="B2870" t="str">
            <v>200</v>
          </cell>
          <cell r="C2870" t="str">
            <v>20</v>
          </cell>
          <cell r="D2870" t="str">
            <v>20</v>
          </cell>
          <cell r="E2870" t="str">
            <v>300</v>
          </cell>
          <cell r="F2870" t="str">
            <v>6631.13</v>
          </cell>
          <cell r="G2870" t="str">
            <v>Recreational Programs - Adult Western Dance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  <cell r="O2870" t="str">
            <v>+++</v>
          </cell>
        </row>
        <row r="2871">
          <cell r="A2871" t="str">
            <v>200.20.20.300-6631.14</v>
          </cell>
          <cell r="B2871" t="str">
            <v>200</v>
          </cell>
          <cell r="C2871" t="str">
            <v>20</v>
          </cell>
          <cell r="D2871" t="str">
            <v>20</v>
          </cell>
          <cell r="E2871" t="str">
            <v>300</v>
          </cell>
          <cell r="F2871" t="str">
            <v>6631.14</v>
          </cell>
          <cell r="G2871" t="str">
            <v>Recreational Programs - Adult Dance</v>
          </cell>
          <cell r="H2871">
            <v>500</v>
          </cell>
          <cell r="I2871">
            <v>0</v>
          </cell>
          <cell r="J2871">
            <v>500</v>
          </cell>
          <cell r="K2871">
            <v>0</v>
          </cell>
          <cell r="L2871">
            <v>0</v>
          </cell>
          <cell r="M2871">
            <v>0</v>
          </cell>
          <cell r="N2871">
            <v>500</v>
          </cell>
          <cell r="O2871">
            <v>0</v>
          </cell>
        </row>
        <row r="2872">
          <cell r="A2872" t="str">
            <v>200.20.20.300-6631.15</v>
          </cell>
          <cell r="B2872" t="str">
            <v>200</v>
          </cell>
          <cell r="C2872" t="str">
            <v>20</v>
          </cell>
          <cell r="D2872" t="str">
            <v>20</v>
          </cell>
          <cell r="E2872" t="str">
            <v>300</v>
          </cell>
          <cell r="F2872" t="str">
            <v>6631.15</v>
          </cell>
          <cell r="G2872" t="str">
            <v>Recreational Programs - Adult Health &amp; Safety</v>
          </cell>
          <cell r="H2872">
            <v>300</v>
          </cell>
          <cell r="I2872">
            <v>0</v>
          </cell>
          <cell r="J2872">
            <v>300</v>
          </cell>
          <cell r="K2872">
            <v>0</v>
          </cell>
          <cell r="L2872">
            <v>0</v>
          </cell>
          <cell r="M2872">
            <v>60.2</v>
          </cell>
          <cell r="N2872">
            <v>239.8</v>
          </cell>
          <cell r="O2872">
            <v>0.2</v>
          </cell>
        </row>
        <row r="2873">
          <cell r="A2873" t="str">
            <v>200.20.20.300-6632.01</v>
          </cell>
          <cell r="B2873" t="str">
            <v>200</v>
          </cell>
          <cell r="C2873" t="str">
            <v>20</v>
          </cell>
          <cell r="D2873" t="str">
            <v>20</v>
          </cell>
          <cell r="E2873" t="str">
            <v>300</v>
          </cell>
          <cell r="F2873" t="str">
            <v>6632.01</v>
          </cell>
          <cell r="G2873" t="str">
            <v>Recreational Programs - Aquatics Pool Admission</v>
          </cell>
          <cell r="H2873">
            <v>3000</v>
          </cell>
          <cell r="I2873">
            <v>0</v>
          </cell>
          <cell r="J2873">
            <v>3000</v>
          </cell>
          <cell r="K2873">
            <v>0</v>
          </cell>
          <cell r="L2873">
            <v>0</v>
          </cell>
          <cell r="M2873">
            <v>5.63</v>
          </cell>
          <cell r="N2873">
            <v>2994.37</v>
          </cell>
          <cell r="O2873">
            <v>0</v>
          </cell>
        </row>
        <row r="2874">
          <cell r="A2874" t="str">
            <v>200.20.20.300-6632.02</v>
          </cell>
          <cell r="B2874" t="str">
            <v>200</v>
          </cell>
          <cell r="C2874" t="str">
            <v>20</v>
          </cell>
          <cell r="D2874" t="str">
            <v>20</v>
          </cell>
          <cell r="E2874" t="str">
            <v>300</v>
          </cell>
          <cell r="F2874" t="str">
            <v>6632.02</v>
          </cell>
          <cell r="G2874" t="str">
            <v>Recreational Programs - Aquatics Pool Rental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  <cell r="O2874" t="str">
            <v>+++</v>
          </cell>
        </row>
        <row r="2875">
          <cell r="A2875" t="str">
            <v>200.20.20.300-6632.03</v>
          </cell>
          <cell r="B2875" t="str">
            <v>200</v>
          </cell>
          <cell r="C2875" t="str">
            <v>20</v>
          </cell>
          <cell r="D2875" t="str">
            <v>20</v>
          </cell>
          <cell r="E2875" t="str">
            <v>300</v>
          </cell>
          <cell r="F2875" t="str">
            <v>6632.03</v>
          </cell>
          <cell r="G2875" t="str">
            <v>Recreational Programs - Aquatics Swim Lessons</v>
          </cell>
          <cell r="H2875">
            <v>500</v>
          </cell>
          <cell r="I2875">
            <v>0</v>
          </cell>
          <cell r="J2875">
            <v>500</v>
          </cell>
          <cell r="K2875">
            <v>0</v>
          </cell>
          <cell r="L2875">
            <v>0</v>
          </cell>
          <cell r="M2875">
            <v>37.270000000000003</v>
          </cell>
          <cell r="N2875">
            <v>462.73</v>
          </cell>
          <cell r="O2875">
            <v>7.0000000000000007E-2</v>
          </cell>
        </row>
        <row r="2876">
          <cell r="A2876" t="str">
            <v>200.20.20.300-6632.04</v>
          </cell>
          <cell r="B2876" t="str">
            <v>200</v>
          </cell>
          <cell r="C2876" t="str">
            <v>20</v>
          </cell>
          <cell r="D2876" t="str">
            <v>20</v>
          </cell>
          <cell r="E2876" t="str">
            <v>300</v>
          </cell>
          <cell r="F2876" t="str">
            <v>6632.04</v>
          </cell>
          <cell r="G2876" t="str">
            <v>Recreational Programs - Aquatics Swim Exercise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  <cell r="O2876" t="str">
            <v>+++</v>
          </cell>
        </row>
        <row r="2877">
          <cell r="A2877" t="str">
            <v>200.20.20.300-6632.05</v>
          </cell>
          <cell r="B2877" t="str">
            <v>200</v>
          </cell>
          <cell r="C2877" t="str">
            <v>20</v>
          </cell>
          <cell r="D2877" t="str">
            <v>20</v>
          </cell>
          <cell r="E2877" t="str">
            <v>300</v>
          </cell>
          <cell r="F2877" t="str">
            <v>6632.05</v>
          </cell>
          <cell r="G2877" t="str">
            <v>Recreational Programs - Aquatics Swim Team</v>
          </cell>
          <cell r="H2877">
            <v>17000</v>
          </cell>
          <cell r="I2877">
            <v>0</v>
          </cell>
          <cell r="J2877">
            <v>17000</v>
          </cell>
          <cell r="K2877">
            <v>0</v>
          </cell>
          <cell r="L2877">
            <v>0</v>
          </cell>
          <cell r="M2877">
            <v>0</v>
          </cell>
          <cell r="N2877">
            <v>17000</v>
          </cell>
          <cell r="O2877">
            <v>0</v>
          </cell>
        </row>
        <row r="2878">
          <cell r="A2878" t="str">
            <v>200.20.20.300-6632.06</v>
          </cell>
          <cell r="B2878" t="str">
            <v>200</v>
          </cell>
          <cell r="C2878" t="str">
            <v>20</v>
          </cell>
          <cell r="D2878" t="str">
            <v>20</v>
          </cell>
          <cell r="E2878" t="str">
            <v>300</v>
          </cell>
          <cell r="F2878" t="str">
            <v>6632.06</v>
          </cell>
          <cell r="G2878" t="str">
            <v>Recreational Programs - Aquatics Scuba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  <cell r="O2878" t="str">
            <v>+++</v>
          </cell>
        </row>
        <row r="2879">
          <cell r="A2879" t="str">
            <v>200.20.20.300-6632.07</v>
          </cell>
          <cell r="B2879" t="str">
            <v>200</v>
          </cell>
          <cell r="C2879" t="str">
            <v>20</v>
          </cell>
          <cell r="D2879" t="str">
            <v>20</v>
          </cell>
          <cell r="E2879" t="str">
            <v>300</v>
          </cell>
          <cell r="F2879" t="str">
            <v>6632.07</v>
          </cell>
          <cell r="G2879" t="str">
            <v>Recreational Programs - Aquatics Health &amp; Safety</v>
          </cell>
          <cell r="H2879">
            <v>3500</v>
          </cell>
          <cell r="I2879">
            <v>0</v>
          </cell>
          <cell r="J2879">
            <v>3500</v>
          </cell>
          <cell r="K2879">
            <v>0</v>
          </cell>
          <cell r="L2879">
            <v>0</v>
          </cell>
          <cell r="M2879">
            <v>78.260000000000005</v>
          </cell>
          <cell r="N2879">
            <v>3421.74</v>
          </cell>
          <cell r="O2879">
            <v>0.02</v>
          </cell>
        </row>
        <row r="2880">
          <cell r="A2880" t="str">
            <v>200.20.20.300-6632.08</v>
          </cell>
          <cell r="B2880" t="str">
            <v>200</v>
          </cell>
          <cell r="C2880" t="str">
            <v>20</v>
          </cell>
          <cell r="D2880" t="str">
            <v>20</v>
          </cell>
          <cell r="E2880" t="str">
            <v>300</v>
          </cell>
          <cell r="F2880" t="str">
            <v>6632.08</v>
          </cell>
          <cell r="G2880" t="str">
            <v>Recreational Programs - Aquatics Pilot Expansion Program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  <cell r="O2880" t="str">
            <v>+++</v>
          </cell>
        </row>
        <row r="2881">
          <cell r="A2881" t="str">
            <v>200.20.20.300-6633.02</v>
          </cell>
          <cell r="B2881" t="str">
            <v>200</v>
          </cell>
          <cell r="C2881" t="str">
            <v>20</v>
          </cell>
          <cell r="D2881" t="str">
            <v>20</v>
          </cell>
          <cell r="E2881" t="str">
            <v>300</v>
          </cell>
          <cell r="F2881" t="str">
            <v>6633.02</v>
          </cell>
          <cell r="G2881" t="str">
            <v>Recreational Programs - General Open Gym</v>
          </cell>
          <cell r="H2881">
            <v>300</v>
          </cell>
          <cell r="I2881">
            <v>0</v>
          </cell>
          <cell r="J2881">
            <v>300</v>
          </cell>
          <cell r="K2881">
            <v>0</v>
          </cell>
          <cell r="L2881">
            <v>0</v>
          </cell>
          <cell r="M2881">
            <v>0</v>
          </cell>
          <cell r="N2881">
            <v>300</v>
          </cell>
          <cell r="O2881">
            <v>0</v>
          </cell>
        </row>
        <row r="2882">
          <cell r="A2882" t="str">
            <v>200.20.20.300-6633.03</v>
          </cell>
          <cell r="B2882" t="str">
            <v>200</v>
          </cell>
          <cell r="C2882" t="str">
            <v>20</v>
          </cell>
          <cell r="D2882" t="str">
            <v>20</v>
          </cell>
          <cell r="E2882" t="str">
            <v>300</v>
          </cell>
          <cell r="F2882" t="str">
            <v>6633.03</v>
          </cell>
          <cell r="G2882" t="str">
            <v>Recreational Programs - General YAC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  <cell r="O2882" t="str">
            <v>+++</v>
          </cell>
        </row>
        <row r="2883">
          <cell r="A2883" t="str">
            <v>200.20.20.300-6633.05</v>
          </cell>
          <cell r="B2883" t="str">
            <v>200</v>
          </cell>
          <cell r="C2883" t="str">
            <v>20</v>
          </cell>
          <cell r="D2883" t="str">
            <v>20</v>
          </cell>
          <cell r="E2883" t="str">
            <v>300</v>
          </cell>
          <cell r="F2883" t="str">
            <v>6633.05</v>
          </cell>
          <cell r="G2883" t="str">
            <v>Recreational Programs - General Trips and Tours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  <cell r="O2883" t="str">
            <v>+++</v>
          </cell>
        </row>
        <row r="2884">
          <cell r="A2884" t="str">
            <v>200.20.20.300-6633.06</v>
          </cell>
          <cell r="B2884" t="str">
            <v>200</v>
          </cell>
          <cell r="C2884" t="str">
            <v>20</v>
          </cell>
          <cell r="D2884" t="str">
            <v>20</v>
          </cell>
          <cell r="E2884" t="str">
            <v>300</v>
          </cell>
          <cell r="F2884" t="str">
            <v>6633.06</v>
          </cell>
          <cell r="G2884" t="str">
            <v>Recreational Programs - General Concessions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  <cell r="O2884" t="str">
            <v>+++</v>
          </cell>
        </row>
        <row r="2885">
          <cell r="A2885" t="str">
            <v>200.20.20.300-6633.07</v>
          </cell>
          <cell r="B2885" t="str">
            <v>200</v>
          </cell>
          <cell r="C2885" t="str">
            <v>20</v>
          </cell>
          <cell r="D2885" t="str">
            <v>20</v>
          </cell>
          <cell r="E2885" t="str">
            <v>300</v>
          </cell>
          <cell r="F2885" t="str">
            <v>6633.07</v>
          </cell>
          <cell r="G2885" t="str">
            <v>Recreational Programs - General Admissions Adult Sports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  <cell r="O2885" t="str">
            <v>+++</v>
          </cell>
        </row>
        <row r="2886">
          <cell r="A2886" t="str">
            <v>200.20.20.300-6633.08</v>
          </cell>
          <cell r="B2886" t="str">
            <v>200</v>
          </cell>
          <cell r="C2886" t="str">
            <v>20</v>
          </cell>
          <cell r="D2886" t="str">
            <v>20</v>
          </cell>
          <cell r="E2886" t="str">
            <v>300</v>
          </cell>
          <cell r="F2886" t="str">
            <v>6633.08</v>
          </cell>
          <cell r="G2886" t="str">
            <v>Recreational Programs - General Misc Program Supplies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  <cell r="O2886" t="str">
            <v>+++</v>
          </cell>
        </row>
        <row r="2887">
          <cell r="A2887" t="str">
            <v>200.20.20.300-6633.09</v>
          </cell>
          <cell r="B2887" t="str">
            <v>200</v>
          </cell>
          <cell r="C2887" t="str">
            <v>20</v>
          </cell>
          <cell r="D2887" t="str">
            <v>20</v>
          </cell>
          <cell r="E2887" t="str">
            <v>300</v>
          </cell>
          <cell r="F2887" t="str">
            <v>6633.09</v>
          </cell>
          <cell r="G2887" t="str">
            <v>Recreational Programs - General Pilot Expansion Program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  <cell r="O2887" t="str">
            <v>+++</v>
          </cell>
        </row>
        <row r="2888">
          <cell r="A2888" t="str">
            <v>200.20.20.300-6633.10</v>
          </cell>
          <cell r="B2888" t="str">
            <v>200</v>
          </cell>
          <cell r="C2888" t="str">
            <v>20</v>
          </cell>
          <cell r="D2888" t="str">
            <v>20</v>
          </cell>
          <cell r="E2888" t="str">
            <v>300</v>
          </cell>
          <cell r="F2888" t="str">
            <v>6633.10</v>
          </cell>
          <cell r="G2888" t="str">
            <v>Recreational Programs - General Facility Rental - Ballfield</v>
          </cell>
          <cell r="H2888">
            <v>3000</v>
          </cell>
          <cell r="I2888">
            <v>0</v>
          </cell>
          <cell r="J2888">
            <v>3000</v>
          </cell>
          <cell r="K2888">
            <v>0</v>
          </cell>
          <cell r="L2888">
            <v>0</v>
          </cell>
          <cell r="M2888">
            <v>0</v>
          </cell>
          <cell r="N2888">
            <v>3000</v>
          </cell>
          <cell r="O2888">
            <v>0</v>
          </cell>
        </row>
        <row r="2889">
          <cell r="A2889" t="str">
            <v>200.20.20.300-6633.11</v>
          </cell>
          <cell r="B2889" t="str">
            <v>200</v>
          </cell>
          <cell r="C2889" t="str">
            <v>20</v>
          </cell>
          <cell r="D2889" t="str">
            <v>20</v>
          </cell>
          <cell r="E2889" t="str">
            <v>300</v>
          </cell>
          <cell r="F2889" t="str">
            <v>6633.11</v>
          </cell>
          <cell r="G2889" t="str">
            <v>Recreational Programs - General Partnerships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  <cell r="O2889" t="str">
            <v>+++</v>
          </cell>
        </row>
        <row r="2890">
          <cell r="A2890" t="str">
            <v>200.20.20.300-6633.12</v>
          </cell>
          <cell r="B2890" t="str">
            <v>200</v>
          </cell>
          <cell r="C2890" t="str">
            <v>20</v>
          </cell>
          <cell r="D2890" t="str">
            <v>20</v>
          </cell>
          <cell r="E2890" t="str">
            <v>300</v>
          </cell>
          <cell r="F2890" t="str">
            <v>6633.12</v>
          </cell>
          <cell r="G2890" t="str">
            <v>Recreational Programs - General Community Gym</v>
          </cell>
          <cell r="H2890">
            <v>15000</v>
          </cell>
          <cell r="I2890">
            <v>0</v>
          </cell>
          <cell r="J2890">
            <v>15000</v>
          </cell>
          <cell r="K2890">
            <v>0</v>
          </cell>
          <cell r="L2890">
            <v>0</v>
          </cell>
          <cell r="M2890">
            <v>0</v>
          </cell>
          <cell r="N2890">
            <v>15000</v>
          </cell>
          <cell r="O2890">
            <v>0</v>
          </cell>
        </row>
        <row r="2891">
          <cell r="A2891" t="str">
            <v>200.20.20.300-7000.99</v>
          </cell>
          <cell r="B2891" t="str">
            <v>200</v>
          </cell>
          <cell r="C2891" t="str">
            <v>20</v>
          </cell>
          <cell r="D2891" t="str">
            <v>20</v>
          </cell>
          <cell r="E2891" t="str">
            <v>300</v>
          </cell>
          <cell r="F2891" t="str">
            <v>7000.99</v>
          </cell>
          <cell r="G2891" t="str">
            <v>Capital Outlay General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  <cell r="O2891" t="str">
            <v>+++</v>
          </cell>
        </row>
        <row r="2892">
          <cell r="A2892" t="str">
            <v>200.20.30.360-5100.00</v>
          </cell>
          <cell r="B2892" t="str">
            <v>200</v>
          </cell>
          <cell r="C2892" t="str">
            <v>20</v>
          </cell>
          <cell r="D2892" t="str">
            <v>30</v>
          </cell>
          <cell r="E2892" t="str">
            <v>360</v>
          </cell>
          <cell r="F2892" t="str">
            <v>5100.00</v>
          </cell>
          <cell r="G2892" t="str">
            <v>Benefits PERS Pool Liability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  <cell r="O2892" t="str">
            <v>+++</v>
          </cell>
        </row>
        <row r="2893">
          <cell r="A2893" t="str">
            <v>200.20.30.360-6633.01</v>
          </cell>
          <cell r="B2893" t="str">
            <v>200</v>
          </cell>
          <cell r="C2893" t="str">
            <v>20</v>
          </cell>
          <cell r="D2893" t="str">
            <v>30</v>
          </cell>
          <cell r="E2893" t="str">
            <v>360</v>
          </cell>
          <cell r="F2893" t="str">
            <v>6633.01</v>
          </cell>
          <cell r="G2893" t="str">
            <v>Recreational Programs - General Community Events</v>
          </cell>
          <cell r="H2893">
            <v>872</v>
          </cell>
          <cell r="I2893">
            <v>0</v>
          </cell>
          <cell r="J2893">
            <v>872</v>
          </cell>
          <cell r="K2893">
            <v>0</v>
          </cell>
          <cell r="L2893">
            <v>0</v>
          </cell>
          <cell r="M2893">
            <v>1.69</v>
          </cell>
          <cell r="N2893">
            <v>870.31</v>
          </cell>
          <cell r="O2893">
            <v>0</v>
          </cell>
        </row>
        <row r="2894">
          <cell r="A2894" t="str">
            <v>200.20.30.360-6633.04</v>
          </cell>
          <cell r="B2894" t="str">
            <v>200</v>
          </cell>
          <cell r="C2894" t="str">
            <v>20</v>
          </cell>
          <cell r="D2894" t="str">
            <v>30</v>
          </cell>
          <cell r="E2894" t="str">
            <v>360</v>
          </cell>
          <cell r="F2894" t="str">
            <v>6633.04</v>
          </cell>
          <cell r="G2894" t="str">
            <v>Recreational Programs - General 4th of July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  <cell r="O2894" t="str">
            <v>+++</v>
          </cell>
        </row>
        <row r="2895">
          <cell r="A2895" t="str">
            <v>210.00.00.126-6000.01</v>
          </cell>
          <cell r="B2895" t="str">
            <v>210</v>
          </cell>
          <cell r="C2895" t="str">
            <v>00</v>
          </cell>
          <cell r="D2895" t="str">
            <v>00</v>
          </cell>
          <cell r="E2895" t="str">
            <v>126</v>
          </cell>
          <cell r="F2895" t="str">
            <v>6000.01</v>
          </cell>
          <cell r="G2895" t="str">
            <v>Professional Services General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  <cell r="O2895" t="str">
            <v>+++</v>
          </cell>
        </row>
        <row r="2896">
          <cell r="A2896" t="str">
            <v>210.00.00.126-6600.14</v>
          </cell>
          <cell r="B2896" t="str">
            <v>210</v>
          </cell>
          <cell r="C2896" t="str">
            <v>00</v>
          </cell>
          <cell r="D2896" t="str">
            <v>00</v>
          </cell>
          <cell r="E2896" t="str">
            <v>126</v>
          </cell>
          <cell r="F2896" t="str">
            <v>6600.14</v>
          </cell>
          <cell r="G2896" t="str">
            <v>Administrative Expenses Filing/Recording Fee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  <cell r="O2896" t="str">
            <v>+++</v>
          </cell>
        </row>
        <row r="2897">
          <cell r="A2897" t="str">
            <v>210.00.00.126-6610.02</v>
          </cell>
          <cell r="B2897" t="str">
            <v>210</v>
          </cell>
          <cell r="C2897" t="str">
            <v>00</v>
          </cell>
          <cell r="D2897" t="str">
            <v>00</v>
          </cell>
          <cell r="E2897" t="str">
            <v>126</v>
          </cell>
          <cell r="F2897" t="str">
            <v>6610.02</v>
          </cell>
          <cell r="G2897" t="str">
            <v>Housing Programs Downpayment Assistance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  <cell r="O2897" t="str">
            <v>+++</v>
          </cell>
        </row>
        <row r="2898">
          <cell r="A2898" t="str">
            <v>210.00.00.126-6610.03</v>
          </cell>
          <cell r="B2898" t="str">
            <v>210</v>
          </cell>
          <cell r="C2898" t="str">
            <v>00</v>
          </cell>
          <cell r="D2898" t="str">
            <v>00</v>
          </cell>
          <cell r="E2898" t="str">
            <v>126</v>
          </cell>
          <cell r="F2898" t="str">
            <v>6610.03</v>
          </cell>
          <cell r="G2898" t="str">
            <v>Housing Programs Senior Rehabilitation Grants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  <cell r="O2898" t="str">
            <v>+++</v>
          </cell>
        </row>
        <row r="2899">
          <cell r="A2899" t="str">
            <v>210.00.00.126-6610.06</v>
          </cell>
          <cell r="B2899" t="str">
            <v>210</v>
          </cell>
          <cell r="C2899" t="str">
            <v>00</v>
          </cell>
          <cell r="D2899" t="str">
            <v>00</v>
          </cell>
          <cell r="E2899" t="str">
            <v>126</v>
          </cell>
          <cell r="F2899" t="str">
            <v>6610.06</v>
          </cell>
          <cell r="G2899" t="str">
            <v>Housing Programs Affordable Housing Projects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  <cell r="O2899" t="str">
            <v>+++</v>
          </cell>
        </row>
        <row r="2900">
          <cell r="A2900" t="str">
            <v>210.00.00.126-9887.01</v>
          </cell>
          <cell r="B2900" t="str">
            <v>210</v>
          </cell>
          <cell r="C2900" t="str">
            <v>00</v>
          </cell>
          <cell r="D2900" t="str">
            <v>00</v>
          </cell>
          <cell r="E2900" t="str">
            <v>126</v>
          </cell>
          <cell r="F2900" t="str">
            <v>9887.01</v>
          </cell>
          <cell r="G2900" t="str">
            <v>Bad Debt Expense Service Fees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  <cell r="O2900" t="str">
            <v>+++</v>
          </cell>
        </row>
        <row r="2901">
          <cell r="A2901" t="str">
            <v>220.40.55.570-5000.01</v>
          </cell>
          <cell r="B2901" t="str">
            <v>220</v>
          </cell>
          <cell r="C2901" t="str">
            <v>40</v>
          </cell>
          <cell r="D2901" t="str">
            <v>55</v>
          </cell>
          <cell r="E2901" t="str">
            <v>570</v>
          </cell>
          <cell r="F2901" t="str">
            <v>5000.01</v>
          </cell>
          <cell r="G2901" t="str">
            <v>Salaries Regular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  <cell r="O2901" t="str">
            <v>+++</v>
          </cell>
        </row>
        <row r="2902">
          <cell r="A2902" t="str">
            <v>220.40.55.570-5000.02</v>
          </cell>
          <cell r="B2902" t="str">
            <v>220</v>
          </cell>
          <cell r="C2902" t="str">
            <v>40</v>
          </cell>
          <cell r="D2902" t="str">
            <v>55</v>
          </cell>
          <cell r="E2902" t="str">
            <v>570</v>
          </cell>
          <cell r="F2902" t="str">
            <v>5000.02</v>
          </cell>
          <cell r="G2902" t="str">
            <v>Salaries Part Time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  <cell r="O2902" t="str">
            <v>+++</v>
          </cell>
        </row>
        <row r="2903">
          <cell r="A2903" t="str">
            <v>220.40.55.570-5000.03</v>
          </cell>
          <cell r="B2903" t="str">
            <v>220</v>
          </cell>
          <cell r="C2903" t="str">
            <v>40</v>
          </cell>
          <cell r="D2903" t="str">
            <v>55</v>
          </cell>
          <cell r="E2903" t="str">
            <v>570</v>
          </cell>
          <cell r="F2903" t="str">
            <v>5000.03</v>
          </cell>
          <cell r="G2903" t="str">
            <v>Salaries Overtime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  <cell r="O2903" t="str">
            <v>+++</v>
          </cell>
        </row>
        <row r="2904">
          <cell r="A2904" t="str">
            <v>220.40.55.570-5000.04</v>
          </cell>
          <cell r="B2904" t="str">
            <v>220</v>
          </cell>
          <cell r="C2904" t="str">
            <v>40</v>
          </cell>
          <cell r="D2904" t="str">
            <v>55</v>
          </cell>
          <cell r="E2904" t="str">
            <v>570</v>
          </cell>
          <cell r="F2904" t="str">
            <v>5000.04</v>
          </cell>
          <cell r="G2904" t="str">
            <v>Salaries Holiday Pay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  <cell r="O2904" t="str">
            <v>+++</v>
          </cell>
        </row>
        <row r="2905">
          <cell r="A2905" t="str">
            <v>220.40.55.570-5000.06</v>
          </cell>
          <cell r="B2905" t="str">
            <v>220</v>
          </cell>
          <cell r="C2905" t="str">
            <v>40</v>
          </cell>
          <cell r="D2905" t="str">
            <v>55</v>
          </cell>
          <cell r="E2905" t="str">
            <v>570</v>
          </cell>
          <cell r="F2905" t="str">
            <v>5000.06</v>
          </cell>
          <cell r="G2905" t="str">
            <v>Salaries Out of Class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  <cell r="O2905" t="str">
            <v>+++</v>
          </cell>
        </row>
        <row r="2906">
          <cell r="A2906" t="str">
            <v>220.40.55.570-5000.07</v>
          </cell>
          <cell r="B2906" t="str">
            <v>220</v>
          </cell>
          <cell r="C2906" t="str">
            <v>40</v>
          </cell>
          <cell r="D2906" t="str">
            <v>55</v>
          </cell>
          <cell r="E2906" t="str">
            <v>570</v>
          </cell>
          <cell r="F2906" t="str">
            <v>5000.07</v>
          </cell>
          <cell r="G2906" t="str">
            <v>Salaries Admin Leave Pay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  <cell r="O2906" t="str">
            <v>+++</v>
          </cell>
        </row>
        <row r="2907">
          <cell r="A2907" t="str">
            <v>220.40.55.570-5000.08</v>
          </cell>
          <cell r="B2907" t="str">
            <v>220</v>
          </cell>
          <cell r="C2907" t="str">
            <v>40</v>
          </cell>
          <cell r="D2907" t="str">
            <v>55</v>
          </cell>
          <cell r="E2907" t="str">
            <v>570</v>
          </cell>
          <cell r="F2907" t="str">
            <v>5000.08</v>
          </cell>
          <cell r="G2907" t="str">
            <v>Salaries Longevity Pay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  <cell r="O2907" t="str">
            <v>+++</v>
          </cell>
        </row>
        <row r="2908">
          <cell r="A2908" t="str">
            <v>220.40.55.570-5000.11</v>
          </cell>
          <cell r="B2908" t="str">
            <v>220</v>
          </cell>
          <cell r="C2908" t="str">
            <v>40</v>
          </cell>
          <cell r="D2908" t="str">
            <v>55</v>
          </cell>
          <cell r="E2908" t="str">
            <v>570</v>
          </cell>
          <cell r="F2908" t="str">
            <v>5000.11</v>
          </cell>
          <cell r="G2908" t="str">
            <v>Salaries Worker's Comp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  <cell r="O2908" t="str">
            <v>+++</v>
          </cell>
        </row>
        <row r="2909">
          <cell r="A2909" t="str">
            <v>220.40.55.570-5000.99</v>
          </cell>
          <cell r="B2909" t="str">
            <v>220</v>
          </cell>
          <cell r="C2909" t="str">
            <v>40</v>
          </cell>
          <cell r="D2909" t="str">
            <v>55</v>
          </cell>
          <cell r="E2909" t="str">
            <v>570</v>
          </cell>
          <cell r="F2909" t="str">
            <v>5000.99</v>
          </cell>
          <cell r="G2909" t="str">
            <v>Salaries New Personnel Requests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  <cell r="O2909" t="str">
            <v>+++</v>
          </cell>
        </row>
        <row r="2910">
          <cell r="A2910" t="str">
            <v>220.40.55.570-5100.00</v>
          </cell>
          <cell r="B2910" t="str">
            <v>220</v>
          </cell>
          <cell r="C2910" t="str">
            <v>40</v>
          </cell>
          <cell r="D2910" t="str">
            <v>55</v>
          </cell>
          <cell r="E2910" t="str">
            <v>570</v>
          </cell>
          <cell r="F2910" t="str">
            <v>5100.00</v>
          </cell>
          <cell r="G2910" t="str">
            <v>Benefits PERS Pool Liability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  <cell r="O2910" t="str">
            <v>+++</v>
          </cell>
        </row>
        <row r="2911">
          <cell r="A2911" t="str">
            <v>220.40.55.570-5100.01</v>
          </cell>
          <cell r="B2911" t="str">
            <v>220</v>
          </cell>
          <cell r="C2911" t="str">
            <v>40</v>
          </cell>
          <cell r="D2911" t="str">
            <v>55</v>
          </cell>
          <cell r="E2911" t="str">
            <v>570</v>
          </cell>
          <cell r="F2911" t="str">
            <v>5100.01</v>
          </cell>
          <cell r="G2911" t="str">
            <v>Benefits Retirement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  <cell r="O2911" t="str">
            <v>+++</v>
          </cell>
        </row>
        <row r="2912">
          <cell r="A2912" t="str">
            <v>220.40.55.570-5100.02</v>
          </cell>
          <cell r="B2912" t="str">
            <v>220</v>
          </cell>
          <cell r="C2912" t="str">
            <v>40</v>
          </cell>
          <cell r="D2912" t="str">
            <v>55</v>
          </cell>
          <cell r="E2912" t="str">
            <v>570</v>
          </cell>
          <cell r="F2912" t="str">
            <v>5100.02</v>
          </cell>
          <cell r="G2912" t="str">
            <v>Benefits Health Insurance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  <cell r="O2912" t="str">
            <v>+++</v>
          </cell>
        </row>
        <row r="2913">
          <cell r="A2913" t="str">
            <v>220.40.55.570-5100.03</v>
          </cell>
          <cell r="B2913" t="str">
            <v>220</v>
          </cell>
          <cell r="C2913" t="str">
            <v>40</v>
          </cell>
          <cell r="D2913" t="str">
            <v>55</v>
          </cell>
          <cell r="E2913" t="str">
            <v>570</v>
          </cell>
          <cell r="F2913" t="str">
            <v>5100.03</v>
          </cell>
          <cell r="G2913" t="str">
            <v>Benefits Dental Insurance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  <cell r="O2913" t="str">
            <v>+++</v>
          </cell>
        </row>
        <row r="2914">
          <cell r="A2914" t="str">
            <v>220.40.55.570-5100.04</v>
          </cell>
          <cell r="B2914" t="str">
            <v>220</v>
          </cell>
          <cell r="C2914" t="str">
            <v>40</v>
          </cell>
          <cell r="D2914" t="str">
            <v>55</v>
          </cell>
          <cell r="E2914" t="str">
            <v>570</v>
          </cell>
          <cell r="F2914" t="str">
            <v>5100.04</v>
          </cell>
          <cell r="G2914" t="str">
            <v>Benefits Vision Insurance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  <cell r="O2914" t="str">
            <v>+++</v>
          </cell>
        </row>
        <row r="2915">
          <cell r="A2915" t="str">
            <v>220.40.55.570-5100.05</v>
          </cell>
          <cell r="B2915" t="str">
            <v>220</v>
          </cell>
          <cell r="C2915" t="str">
            <v>40</v>
          </cell>
          <cell r="D2915" t="str">
            <v>55</v>
          </cell>
          <cell r="E2915" t="str">
            <v>570</v>
          </cell>
          <cell r="F2915" t="str">
            <v>5100.05</v>
          </cell>
          <cell r="G2915" t="str">
            <v>Benefits Life Insurance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  <cell r="O2915" t="str">
            <v>+++</v>
          </cell>
        </row>
        <row r="2916">
          <cell r="A2916" t="str">
            <v>220.40.55.570-5100.06</v>
          </cell>
          <cell r="B2916" t="str">
            <v>220</v>
          </cell>
          <cell r="C2916" t="str">
            <v>40</v>
          </cell>
          <cell r="D2916" t="str">
            <v>55</v>
          </cell>
          <cell r="E2916" t="str">
            <v>570</v>
          </cell>
          <cell r="F2916" t="str">
            <v>5100.06</v>
          </cell>
          <cell r="G2916" t="str">
            <v>Benefits Worker's Comp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  <cell r="O2916" t="str">
            <v>+++</v>
          </cell>
        </row>
        <row r="2917">
          <cell r="A2917" t="str">
            <v>220.40.55.570-5100.07</v>
          </cell>
          <cell r="B2917" t="str">
            <v>220</v>
          </cell>
          <cell r="C2917" t="str">
            <v>40</v>
          </cell>
          <cell r="D2917" t="str">
            <v>55</v>
          </cell>
          <cell r="E2917" t="str">
            <v>570</v>
          </cell>
          <cell r="F2917" t="str">
            <v>5100.07</v>
          </cell>
          <cell r="G2917" t="str">
            <v>Benefits Long Term Disability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  <cell r="O2917" t="str">
            <v>+++</v>
          </cell>
        </row>
        <row r="2918">
          <cell r="A2918" t="str">
            <v>220.40.55.570-5100.08</v>
          </cell>
          <cell r="B2918" t="str">
            <v>220</v>
          </cell>
          <cell r="C2918" t="str">
            <v>40</v>
          </cell>
          <cell r="D2918" t="str">
            <v>55</v>
          </cell>
          <cell r="E2918" t="str">
            <v>570</v>
          </cell>
          <cell r="F2918" t="str">
            <v>5100.08</v>
          </cell>
          <cell r="G2918" t="str">
            <v>Benefits Deferred Compensation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  <cell r="O2918" t="str">
            <v>+++</v>
          </cell>
        </row>
        <row r="2919">
          <cell r="A2919" t="str">
            <v>220.40.55.570-5100.09</v>
          </cell>
          <cell r="B2919" t="str">
            <v>220</v>
          </cell>
          <cell r="C2919" t="str">
            <v>40</v>
          </cell>
          <cell r="D2919" t="str">
            <v>55</v>
          </cell>
          <cell r="E2919" t="str">
            <v>570</v>
          </cell>
          <cell r="F2919" t="str">
            <v>5100.09</v>
          </cell>
          <cell r="G2919" t="str">
            <v>Benefits Unemployment Insurance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  <cell r="O2919" t="str">
            <v>+++</v>
          </cell>
        </row>
        <row r="2920">
          <cell r="A2920" t="str">
            <v>220.40.55.570-5100.10</v>
          </cell>
          <cell r="B2920" t="str">
            <v>220</v>
          </cell>
          <cell r="C2920" t="str">
            <v>40</v>
          </cell>
          <cell r="D2920" t="str">
            <v>55</v>
          </cell>
          <cell r="E2920" t="str">
            <v>570</v>
          </cell>
          <cell r="F2920" t="str">
            <v>5100.10</v>
          </cell>
          <cell r="G2920" t="str">
            <v>Benefits Uniform Allowance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  <cell r="O2920" t="str">
            <v>+++</v>
          </cell>
        </row>
        <row r="2921">
          <cell r="A2921" t="str">
            <v>220.40.55.570-5100.11</v>
          </cell>
          <cell r="B2921" t="str">
            <v>220</v>
          </cell>
          <cell r="C2921" t="str">
            <v>40</v>
          </cell>
          <cell r="D2921" t="str">
            <v>55</v>
          </cell>
          <cell r="E2921" t="str">
            <v>570</v>
          </cell>
          <cell r="F2921" t="str">
            <v>5100.11</v>
          </cell>
          <cell r="G2921" t="str">
            <v>Benefits Medicare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  <cell r="O2921" t="str">
            <v>+++</v>
          </cell>
        </row>
        <row r="2922">
          <cell r="A2922" t="str">
            <v>220.40.55.570-5100.12</v>
          </cell>
          <cell r="B2922" t="str">
            <v>220</v>
          </cell>
          <cell r="C2922" t="str">
            <v>40</v>
          </cell>
          <cell r="D2922" t="str">
            <v>55</v>
          </cell>
          <cell r="E2922" t="str">
            <v>570</v>
          </cell>
          <cell r="F2922" t="str">
            <v>5100.12</v>
          </cell>
          <cell r="G2922" t="str">
            <v>Benefits Annual Physical Exam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  <cell r="O2922" t="str">
            <v>+++</v>
          </cell>
        </row>
        <row r="2923">
          <cell r="A2923" t="str">
            <v>220.40.55.570-5100.15</v>
          </cell>
          <cell r="B2923" t="str">
            <v>220</v>
          </cell>
          <cell r="C2923" t="str">
            <v>40</v>
          </cell>
          <cell r="D2923" t="str">
            <v>55</v>
          </cell>
          <cell r="E2923" t="str">
            <v>570</v>
          </cell>
          <cell r="F2923" t="str">
            <v>5100.15</v>
          </cell>
          <cell r="G2923" t="str">
            <v>Benefits Cell Phone Allowance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  <cell r="O2923" t="str">
            <v>+++</v>
          </cell>
        </row>
        <row r="2924">
          <cell r="A2924" t="str">
            <v>220.40.55.570-5100.17</v>
          </cell>
          <cell r="B2924" t="str">
            <v>220</v>
          </cell>
          <cell r="C2924" t="str">
            <v>40</v>
          </cell>
          <cell r="D2924" t="str">
            <v>55</v>
          </cell>
          <cell r="E2924" t="str">
            <v>570</v>
          </cell>
          <cell r="F2924" t="str">
            <v>5100.17</v>
          </cell>
          <cell r="G2924" t="str">
            <v>Benefits Other Post Employment Benefits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  <cell r="O2924" t="str">
            <v>+++</v>
          </cell>
        </row>
        <row r="2925">
          <cell r="A2925" t="str">
            <v>220.40.55.570-6000.01</v>
          </cell>
          <cell r="B2925" t="str">
            <v>220</v>
          </cell>
          <cell r="C2925" t="str">
            <v>40</v>
          </cell>
          <cell r="D2925" t="str">
            <v>55</v>
          </cell>
          <cell r="E2925" t="str">
            <v>570</v>
          </cell>
          <cell r="F2925" t="str">
            <v>6000.01</v>
          </cell>
          <cell r="G2925" t="str">
            <v>Professional Services General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  <cell r="O2925" t="str">
            <v>+++</v>
          </cell>
        </row>
        <row r="2926">
          <cell r="A2926" t="str">
            <v>220.40.55.570-6000.07</v>
          </cell>
          <cell r="B2926" t="str">
            <v>220</v>
          </cell>
          <cell r="C2926" t="str">
            <v>40</v>
          </cell>
          <cell r="D2926" t="str">
            <v>55</v>
          </cell>
          <cell r="E2926" t="str">
            <v>570</v>
          </cell>
          <cell r="F2926" t="str">
            <v>6000.07</v>
          </cell>
          <cell r="G2926" t="str">
            <v>Professional Services Weed Abatement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  <cell r="O2926" t="str">
            <v>+++</v>
          </cell>
        </row>
        <row r="2927">
          <cell r="A2927" t="str">
            <v>220.40.55.570-6000.09</v>
          </cell>
          <cell r="B2927" t="str">
            <v>220</v>
          </cell>
          <cell r="C2927" t="str">
            <v>40</v>
          </cell>
          <cell r="D2927" t="str">
            <v>55</v>
          </cell>
          <cell r="E2927" t="str">
            <v>570</v>
          </cell>
          <cell r="F2927" t="str">
            <v>6000.09</v>
          </cell>
          <cell r="G2927" t="str">
            <v>Professional Services Uniform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  <cell r="O2927" t="str">
            <v>+++</v>
          </cell>
        </row>
        <row r="2928">
          <cell r="A2928" t="str">
            <v>220.40.55.570-6000.10</v>
          </cell>
          <cell r="B2928" t="str">
            <v>220</v>
          </cell>
          <cell r="C2928" t="str">
            <v>40</v>
          </cell>
          <cell r="D2928" t="str">
            <v>55</v>
          </cell>
          <cell r="E2928" t="str">
            <v>570</v>
          </cell>
          <cell r="F2928" t="str">
            <v>6000.10</v>
          </cell>
          <cell r="G2928" t="str">
            <v>Professional Services Consultant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  <cell r="O2928" t="str">
            <v>+++</v>
          </cell>
        </row>
        <row r="2929">
          <cell r="A2929" t="str">
            <v>220.40.55.570-6000.12</v>
          </cell>
          <cell r="B2929" t="str">
            <v>220</v>
          </cell>
          <cell r="C2929" t="str">
            <v>40</v>
          </cell>
          <cell r="D2929" t="str">
            <v>55</v>
          </cell>
          <cell r="E2929" t="str">
            <v>570</v>
          </cell>
          <cell r="F2929" t="str">
            <v>6000.12</v>
          </cell>
          <cell r="G2929" t="str">
            <v>Professional Services Contract Services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  <cell r="O2929" t="str">
            <v>+++</v>
          </cell>
        </row>
        <row r="2930">
          <cell r="A2930" t="str">
            <v>220.40.55.570-6000.13</v>
          </cell>
          <cell r="B2930" t="str">
            <v>220</v>
          </cell>
          <cell r="C2930" t="str">
            <v>40</v>
          </cell>
          <cell r="D2930" t="str">
            <v>55</v>
          </cell>
          <cell r="E2930" t="str">
            <v>570</v>
          </cell>
          <cell r="F2930" t="str">
            <v>6000.13</v>
          </cell>
          <cell r="G2930" t="str">
            <v>Professional Services Compliance Monitoring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  <cell r="O2930" t="str">
            <v>+++</v>
          </cell>
        </row>
        <row r="2931">
          <cell r="A2931" t="str">
            <v>220.40.55.570-6000.14</v>
          </cell>
          <cell r="B2931" t="str">
            <v>220</v>
          </cell>
          <cell r="C2931" t="str">
            <v>40</v>
          </cell>
          <cell r="D2931" t="str">
            <v>55</v>
          </cell>
          <cell r="E2931" t="str">
            <v>570</v>
          </cell>
          <cell r="F2931" t="str">
            <v>6000.14</v>
          </cell>
          <cell r="G2931" t="str">
            <v>Professional Services IW Pre Analysis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  <cell r="O2931" t="str">
            <v>+++</v>
          </cell>
        </row>
        <row r="2932">
          <cell r="A2932" t="str">
            <v>220.40.55.570-6000.18</v>
          </cell>
          <cell r="B2932" t="str">
            <v>220</v>
          </cell>
          <cell r="C2932" t="str">
            <v>40</v>
          </cell>
          <cell r="D2932" t="str">
            <v>55</v>
          </cell>
          <cell r="E2932" t="str">
            <v>570</v>
          </cell>
          <cell r="F2932" t="str">
            <v>6000.18</v>
          </cell>
          <cell r="G2932" t="str">
            <v>Professional Services Legal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  <cell r="O2932" t="str">
            <v>+++</v>
          </cell>
        </row>
        <row r="2933">
          <cell r="A2933" t="str">
            <v>220.40.55.570-6100.01</v>
          </cell>
          <cell r="B2933" t="str">
            <v>220</v>
          </cell>
          <cell r="C2933" t="str">
            <v>40</v>
          </cell>
          <cell r="D2933" t="str">
            <v>55</v>
          </cell>
          <cell r="E2933" t="str">
            <v>570</v>
          </cell>
          <cell r="F2933" t="str">
            <v>6100.01</v>
          </cell>
          <cell r="G2933" t="str">
            <v>Utilities Electric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  <cell r="O2933" t="str">
            <v>+++</v>
          </cell>
        </row>
        <row r="2934">
          <cell r="A2934" t="str">
            <v>220.40.55.570-6100.02</v>
          </cell>
          <cell r="B2934" t="str">
            <v>220</v>
          </cell>
          <cell r="C2934" t="str">
            <v>40</v>
          </cell>
          <cell r="D2934" t="str">
            <v>55</v>
          </cell>
          <cell r="E2934" t="str">
            <v>570</v>
          </cell>
          <cell r="F2934" t="str">
            <v>6100.02</v>
          </cell>
          <cell r="G2934" t="str">
            <v>Utilities Telephone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  <cell r="O2934" t="str">
            <v>+++</v>
          </cell>
        </row>
        <row r="2935">
          <cell r="A2935" t="str">
            <v>220.40.55.570-6100.03</v>
          </cell>
          <cell r="B2935" t="str">
            <v>220</v>
          </cell>
          <cell r="C2935" t="str">
            <v>40</v>
          </cell>
          <cell r="D2935" t="str">
            <v>55</v>
          </cell>
          <cell r="E2935" t="str">
            <v>570</v>
          </cell>
          <cell r="F2935" t="str">
            <v>6100.03</v>
          </cell>
          <cell r="G2935" t="str">
            <v>Utilities Data Transmission / ISP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  <cell r="O2935" t="str">
            <v>+++</v>
          </cell>
        </row>
        <row r="2936">
          <cell r="A2936" t="str">
            <v>220.40.55.570-6200.01</v>
          </cell>
          <cell r="B2936" t="str">
            <v>220</v>
          </cell>
          <cell r="C2936" t="str">
            <v>40</v>
          </cell>
          <cell r="D2936" t="str">
            <v>55</v>
          </cell>
          <cell r="E2936" t="str">
            <v>570</v>
          </cell>
          <cell r="F2936" t="str">
            <v>6200.01</v>
          </cell>
          <cell r="G2936" t="str">
            <v>Supplies Office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  <cell r="O2936" t="str">
            <v>+++</v>
          </cell>
        </row>
        <row r="2937">
          <cell r="A2937" t="str">
            <v>220.40.55.570-6200.02</v>
          </cell>
          <cell r="B2937" t="str">
            <v>220</v>
          </cell>
          <cell r="C2937" t="str">
            <v>40</v>
          </cell>
          <cell r="D2937" t="str">
            <v>55</v>
          </cell>
          <cell r="E2937" t="str">
            <v>570</v>
          </cell>
          <cell r="F2937" t="str">
            <v>6200.02</v>
          </cell>
          <cell r="G2937" t="str">
            <v>Supplies Special Department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  <cell r="O2937" t="str">
            <v>+++</v>
          </cell>
        </row>
        <row r="2938">
          <cell r="A2938" t="str">
            <v>220.40.55.570-6200.03</v>
          </cell>
          <cell r="B2938" t="str">
            <v>220</v>
          </cell>
          <cell r="C2938" t="str">
            <v>40</v>
          </cell>
          <cell r="D2938" t="str">
            <v>55</v>
          </cell>
          <cell r="E2938" t="str">
            <v>570</v>
          </cell>
          <cell r="F2938" t="str">
            <v>6200.03</v>
          </cell>
          <cell r="G2938" t="str">
            <v>Supplies Copier Maintenance &amp; Supplies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  <cell r="O2938" t="str">
            <v>+++</v>
          </cell>
        </row>
        <row r="2939">
          <cell r="A2939" t="str">
            <v>220.40.55.570-6200.04</v>
          </cell>
          <cell r="B2939" t="str">
            <v>220</v>
          </cell>
          <cell r="C2939" t="str">
            <v>40</v>
          </cell>
          <cell r="D2939" t="str">
            <v>55</v>
          </cell>
          <cell r="E2939" t="str">
            <v>570</v>
          </cell>
          <cell r="F2939" t="str">
            <v>6200.04</v>
          </cell>
          <cell r="G2939" t="str">
            <v>Supplies Postage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  <cell r="O2939" t="str">
            <v>+++</v>
          </cell>
        </row>
        <row r="2940">
          <cell r="A2940" t="str">
            <v>220.40.55.570-6200.05</v>
          </cell>
          <cell r="B2940" t="str">
            <v>220</v>
          </cell>
          <cell r="C2940" t="str">
            <v>40</v>
          </cell>
          <cell r="D2940" t="str">
            <v>55</v>
          </cell>
          <cell r="E2940" t="str">
            <v>570</v>
          </cell>
          <cell r="F2940" t="str">
            <v>6200.05</v>
          </cell>
          <cell r="G2940" t="str">
            <v>Supplies Gasoline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  <cell r="O2940" t="str">
            <v>+++</v>
          </cell>
        </row>
        <row r="2941">
          <cell r="A2941" t="str">
            <v>220.40.55.570-6200.06</v>
          </cell>
          <cell r="B2941" t="str">
            <v>220</v>
          </cell>
          <cell r="C2941" t="str">
            <v>40</v>
          </cell>
          <cell r="D2941" t="str">
            <v>55</v>
          </cell>
          <cell r="E2941" t="str">
            <v>570</v>
          </cell>
          <cell r="F2941" t="str">
            <v>6200.06</v>
          </cell>
          <cell r="G2941" t="str">
            <v>Supplies Propane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  <cell r="O2941" t="str">
            <v>+++</v>
          </cell>
        </row>
        <row r="2942">
          <cell r="A2942" t="str">
            <v>220.40.55.570-6200.07</v>
          </cell>
          <cell r="B2942" t="str">
            <v>220</v>
          </cell>
          <cell r="C2942" t="str">
            <v>40</v>
          </cell>
          <cell r="D2942" t="str">
            <v>55</v>
          </cell>
          <cell r="E2942" t="str">
            <v>570</v>
          </cell>
          <cell r="F2942" t="str">
            <v>6200.07</v>
          </cell>
          <cell r="G2942" t="str">
            <v>Supplies Radio Communication &amp; Maint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  <cell r="O2942" t="str">
            <v>+++</v>
          </cell>
        </row>
        <row r="2943">
          <cell r="A2943" t="str">
            <v>220.40.55.570-6200.09</v>
          </cell>
          <cell r="B2943" t="str">
            <v>220</v>
          </cell>
          <cell r="C2943" t="str">
            <v>40</v>
          </cell>
          <cell r="D2943" t="str">
            <v>55</v>
          </cell>
          <cell r="E2943" t="str">
            <v>570</v>
          </cell>
          <cell r="F2943" t="str">
            <v>6200.09</v>
          </cell>
          <cell r="G2943" t="str">
            <v>Supplies Data Processing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  <cell r="O2943" t="str">
            <v>+++</v>
          </cell>
        </row>
        <row r="2944">
          <cell r="A2944" t="str">
            <v>220.40.55.570-6200.10</v>
          </cell>
          <cell r="B2944" t="str">
            <v>220</v>
          </cell>
          <cell r="C2944" t="str">
            <v>40</v>
          </cell>
          <cell r="D2944" t="str">
            <v>55</v>
          </cell>
          <cell r="E2944" t="str">
            <v>570</v>
          </cell>
          <cell r="F2944" t="str">
            <v>6200.10</v>
          </cell>
          <cell r="G2944" t="str">
            <v>Supplies Protective Clothing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  <cell r="O2944" t="str">
            <v>+++</v>
          </cell>
        </row>
        <row r="2945">
          <cell r="A2945" t="str">
            <v>220.40.55.570-6200.12</v>
          </cell>
          <cell r="B2945" t="str">
            <v>220</v>
          </cell>
          <cell r="C2945" t="str">
            <v>40</v>
          </cell>
          <cell r="D2945" t="str">
            <v>55</v>
          </cell>
          <cell r="E2945" t="str">
            <v>570</v>
          </cell>
          <cell r="F2945" t="str">
            <v>6200.12</v>
          </cell>
          <cell r="G2945" t="str">
            <v>Supplies CNG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  <cell r="O2945" t="str">
            <v>+++</v>
          </cell>
        </row>
        <row r="2946">
          <cell r="A2946" t="str">
            <v>220.40.55.570-6280.03</v>
          </cell>
          <cell r="B2946" t="str">
            <v>220</v>
          </cell>
          <cell r="C2946" t="str">
            <v>40</v>
          </cell>
          <cell r="D2946" t="str">
            <v>55</v>
          </cell>
          <cell r="E2946" t="str">
            <v>570</v>
          </cell>
          <cell r="F2946" t="str">
            <v>6280.03</v>
          </cell>
          <cell r="G2946" t="str">
            <v>Supplies-Public Works Soundwall Repair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  <cell r="O2946" t="str">
            <v>+++</v>
          </cell>
        </row>
        <row r="2947">
          <cell r="A2947" t="str">
            <v>220.40.55.570-6280.04</v>
          </cell>
          <cell r="B2947" t="str">
            <v>220</v>
          </cell>
          <cell r="C2947" t="str">
            <v>40</v>
          </cell>
          <cell r="D2947" t="str">
            <v>55</v>
          </cell>
          <cell r="E2947" t="str">
            <v>570</v>
          </cell>
          <cell r="F2947" t="str">
            <v>6280.04</v>
          </cell>
          <cell r="G2947" t="str">
            <v>Supplies-Public Works Sidewalk Repair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  <cell r="O2947" t="str">
            <v>+++</v>
          </cell>
        </row>
        <row r="2948">
          <cell r="A2948" t="str">
            <v>220.40.55.570-6280.05</v>
          </cell>
          <cell r="B2948" t="str">
            <v>220</v>
          </cell>
          <cell r="C2948" t="str">
            <v>40</v>
          </cell>
          <cell r="D2948" t="str">
            <v>55</v>
          </cell>
          <cell r="E2948" t="str">
            <v>570</v>
          </cell>
          <cell r="F2948" t="str">
            <v>6280.05</v>
          </cell>
          <cell r="G2948" t="str">
            <v>Supplies-Public Works Traffic Signs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  <cell r="O2948" t="str">
            <v>+++</v>
          </cell>
        </row>
        <row r="2949">
          <cell r="A2949" t="str">
            <v>220.40.55.570-6280.08</v>
          </cell>
          <cell r="B2949" t="str">
            <v>220</v>
          </cell>
          <cell r="C2949" t="str">
            <v>40</v>
          </cell>
          <cell r="D2949" t="str">
            <v>55</v>
          </cell>
          <cell r="E2949" t="str">
            <v>570</v>
          </cell>
          <cell r="F2949" t="str">
            <v>6280.08</v>
          </cell>
          <cell r="G2949" t="str">
            <v>Supplies-Public Works Pump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  <cell r="O2949" t="str">
            <v>+++</v>
          </cell>
        </row>
        <row r="2950">
          <cell r="A2950" t="str">
            <v>220.40.55.570-6280.09</v>
          </cell>
          <cell r="B2950" t="str">
            <v>220</v>
          </cell>
          <cell r="C2950" t="str">
            <v>40</v>
          </cell>
          <cell r="D2950" t="str">
            <v>55</v>
          </cell>
          <cell r="E2950" t="str">
            <v>570</v>
          </cell>
          <cell r="F2950" t="str">
            <v>6280.09</v>
          </cell>
          <cell r="G2950" t="str">
            <v>Supplies-Public Works Storm Drain System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  <cell r="O2950" t="str">
            <v>+++</v>
          </cell>
        </row>
        <row r="2951">
          <cell r="A2951" t="str">
            <v>220.40.55.570-6280.10</v>
          </cell>
          <cell r="B2951" t="str">
            <v>220</v>
          </cell>
          <cell r="C2951" t="str">
            <v>40</v>
          </cell>
          <cell r="D2951" t="str">
            <v>55</v>
          </cell>
          <cell r="E2951" t="str">
            <v>570</v>
          </cell>
          <cell r="F2951" t="str">
            <v>6280.10</v>
          </cell>
          <cell r="G2951" t="str">
            <v>Supplies-Public Works Storm Drain Basin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  <cell r="O2951" t="str">
            <v>+++</v>
          </cell>
        </row>
        <row r="2952">
          <cell r="A2952" t="str">
            <v>220.40.55.570-6280.11</v>
          </cell>
          <cell r="B2952" t="str">
            <v>220</v>
          </cell>
          <cell r="C2952" t="str">
            <v>40</v>
          </cell>
          <cell r="D2952" t="str">
            <v>55</v>
          </cell>
          <cell r="E2952" t="str">
            <v>570</v>
          </cell>
          <cell r="F2952" t="str">
            <v>6280.11</v>
          </cell>
          <cell r="G2952" t="str">
            <v>Supplies-Public Works Custodial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  <cell r="O2952" t="str">
            <v>+++</v>
          </cell>
        </row>
        <row r="2953">
          <cell r="A2953" t="str">
            <v>220.40.55.570-6280.12</v>
          </cell>
          <cell r="B2953" t="str">
            <v>220</v>
          </cell>
          <cell r="C2953" t="str">
            <v>40</v>
          </cell>
          <cell r="D2953" t="str">
            <v>55</v>
          </cell>
          <cell r="E2953" t="str">
            <v>570</v>
          </cell>
          <cell r="F2953" t="str">
            <v>6280.12</v>
          </cell>
          <cell r="G2953" t="str">
            <v>Supplies-Public Works Chemicals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  <cell r="O2953" t="str">
            <v>+++</v>
          </cell>
        </row>
        <row r="2954">
          <cell r="A2954" t="str">
            <v>220.40.55.570-6280.13</v>
          </cell>
          <cell r="B2954" t="str">
            <v>220</v>
          </cell>
          <cell r="C2954" t="str">
            <v>40</v>
          </cell>
          <cell r="D2954" t="str">
            <v>55</v>
          </cell>
          <cell r="E2954" t="str">
            <v>570</v>
          </cell>
          <cell r="F2954" t="str">
            <v>6280.13</v>
          </cell>
          <cell r="G2954" t="str">
            <v>Supplies-Public Works Laboratory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  <cell r="O2954" t="str">
            <v>+++</v>
          </cell>
        </row>
        <row r="2955">
          <cell r="A2955" t="str">
            <v>220.40.55.570-6280.14</v>
          </cell>
          <cell r="B2955" t="str">
            <v>220</v>
          </cell>
          <cell r="C2955" t="str">
            <v>40</v>
          </cell>
          <cell r="D2955" t="str">
            <v>55</v>
          </cell>
          <cell r="E2955" t="str">
            <v>570</v>
          </cell>
          <cell r="F2955" t="str">
            <v>6280.14</v>
          </cell>
          <cell r="G2955" t="str">
            <v>Supplies-Public Works Protective Clothing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  <cell r="O2955" t="str">
            <v>+++</v>
          </cell>
        </row>
        <row r="2956">
          <cell r="A2956" t="str">
            <v>220.40.55.570-6280.15</v>
          </cell>
          <cell r="B2956" t="str">
            <v>220</v>
          </cell>
          <cell r="C2956" t="str">
            <v>40</v>
          </cell>
          <cell r="D2956" t="str">
            <v>55</v>
          </cell>
          <cell r="E2956" t="str">
            <v>570</v>
          </cell>
          <cell r="F2956" t="str">
            <v>6280.15</v>
          </cell>
          <cell r="G2956" t="str">
            <v>Supplies-Public Works Mechanics Tools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  <cell r="O2956" t="str">
            <v>+++</v>
          </cell>
        </row>
        <row r="2957">
          <cell r="A2957" t="str">
            <v>220.40.55.570-6280.16</v>
          </cell>
          <cell r="B2957" t="str">
            <v>220</v>
          </cell>
          <cell r="C2957" t="str">
            <v>40</v>
          </cell>
          <cell r="D2957" t="str">
            <v>55</v>
          </cell>
          <cell r="E2957" t="str">
            <v>570</v>
          </cell>
          <cell r="F2957" t="str">
            <v>6280.16</v>
          </cell>
          <cell r="G2957" t="str">
            <v>Supplies-Public Works UV System Supplies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  <cell r="O2957" t="str">
            <v>+++</v>
          </cell>
        </row>
        <row r="2958">
          <cell r="A2958" t="str">
            <v>220.40.55.570-6280.19</v>
          </cell>
          <cell r="B2958" t="str">
            <v>220</v>
          </cell>
          <cell r="C2958" t="str">
            <v>40</v>
          </cell>
          <cell r="D2958" t="str">
            <v>55</v>
          </cell>
          <cell r="E2958" t="str">
            <v>570</v>
          </cell>
          <cell r="F2958" t="str">
            <v>6280.19</v>
          </cell>
          <cell r="G2958" t="str">
            <v>Supplies-Public Works Specialty Maintenance Tools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  <cell r="O2958" t="str">
            <v>+++</v>
          </cell>
        </row>
        <row r="2959">
          <cell r="A2959" t="str">
            <v>220.40.55.570-6280.20</v>
          </cell>
          <cell r="B2959" t="str">
            <v>220</v>
          </cell>
          <cell r="C2959" t="str">
            <v>40</v>
          </cell>
          <cell r="D2959" t="str">
            <v>55</v>
          </cell>
          <cell r="E2959" t="str">
            <v>570</v>
          </cell>
          <cell r="F2959" t="str">
            <v>6280.20</v>
          </cell>
          <cell r="G2959" t="str">
            <v>Supplies-Public Works Bin Repair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  <cell r="O2959" t="str">
            <v>+++</v>
          </cell>
        </row>
        <row r="2960">
          <cell r="A2960" t="str">
            <v>220.40.55.570-6280.21</v>
          </cell>
          <cell r="B2960" t="str">
            <v>220</v>
          </cell>
          <cell r="C2960" t="str">
            <v>40</v>
          </cell>
          <cell r="D2960" t="str">
            <v>55</v>
          </cell>
          <cell r="E2960" t="str">
            <v>570</v>
          </cell>
          <cell r="F2960" t="str">
            <v>6280.21</v>
          </cell>
          <cell r="G2960" t="str">
            <v>Supplies-Public Works Used Oil Grant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  <cell r="O2960" t="str">
            <v>+++</v>
          </cell>
        </row>
        <row r="2961">
          <cell r="A2961" t="str">
            <v>220.40.55.570-6280.22</v>
          </cell>
          <cell r="B2961" t="str">
            <v>220</v>
          </cell>
          <cell r="C2961" t="str">
            <v>40</v>
          </cell>
          <cell r="D2961" t="str">
            <v>55</v>
          </cell>
          <cell r="E2961" t="str">
            <v>570</v>
          </cell>
          <cell r="F2961" t="str">
            <v>6280.22</v>
          </cell>
          <cell r="G2961" t="str">
            <v>Supplies-Public Works Recycled Products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  <cell r="O2961" t="str">
            <v>+++</v>
          </cell>
        </row>
        <row r="2962">
          <cell r="A2962" t="str">
            <v>220.40.55.570-6280.23</v>
          </cell>
          <cell r="B2962" t="str">
            <v>220</v>
          </cell>
          <cell r="C2962" t="str">
            <v>40</v>
          </cell>
          <cell r="D2962" t="str">
            <v>55</v>
          </cell>
          <cell r="E2962" t="str">
            <v>570</v>
          </cell>
          <cell r="F2962" t="str">
            <v>6280.23</v>
          </cell>
          <cell r="G2962" t="str">
            <v>Supplies-Public Works Recycling Education Program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  <cell r="O2962" t="str">
            <v>+++</v>
          </cell>
        </row>
        <row r="2963">
          <cell r="A2963" t="str">
            <v>220.40.55.570-6280.25</v>
          </cell>
          <cell r="B2963" t="str">
            <v>220</v>
          </cell>
          <cell r="C2963" t="str">
            <v>40</v>
          </cell>
          <cell r="D2963" t="str">
            <v>55</v>
          </cell>
          <cell r="E2963" t="str">
            <v>570</v>
          </cell>
          <cell r="F2963" t="str">
            <v>6280.25</v>
          </cell>
          <cell r="G2963" t="str">
            <v>Supplies-Public Works Collection Containers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  <cell r="O2963" t="str">
            <v>+++</v>
          </cell>
        </row>
        <row r="2964">
          <cell r="A2964" t="str">
            <v>220.40.55.570-6280.26</v>
          </cell>
          <cell r="B2964" t="str">
            <v>220</v>
          </cell>
          <cell r="C2964" t="str">
            <v>40</v>
          </cell>
          <cell r="D2964" t="str">
            <v>55</v>
          </cell>
          <cell r="E2964" t="str">
            <v>570</v>
          </cell>
          <cell r="F2964" t="str">
            <v>6280.26</v>
          </cell>
          <cell r="G2964" t="str">
            <v>Supplies-Public Works 3 Cart System Containers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  <cell r="O2964" t="str">
            <v>+++</v>
          </cell>
        </row>
        <row r="2965">
          <cell r="A2965" t="str">
            <v>220.40.55.570-6280.27</v>
          </cell>
          <cell r="B2965" t="str">
            <v>220</v>
          </cell>
          <cell r="C2965" t="str">
            <v>40</v>
          </cell>
          <cell r="D2965" t="str">
            <v>55</v>
          </cell>
          <cell r="E2965" t="str">
            <v>570</v>
          </cell>
          <cell r="F2965" t="str">
            <v>6280.27</v>
          </cell>
          <cell r="G2965" t="str">
            <v>Supplies-Public Works SSJID Surface Water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  <cell r="O2965" t="str">
            <v>+++</v>
          </cell>
        </row>
        <row r="2966">
          <cell r="A2966" t="str">
            <v>220.40.55.570-6280.28</v>
          </cell>
          <cell r="B2966" t="str">
            <v>220</v>
          </cell>
          <cell r="C2966" t="str">
            <v>40</v>
          </cell>
          <cell r="D2966" t="str">
            <v>55</v>
          </cell>
          <cell r="E2966" t="str">
            <v>570</v>
          </cell>
          <cell r="F2966" t="str">
            <v>6280.28</v>
          </cell>
          <cell r="G2966" t="str">
            <v>Supplies-Public Works Water Treatment Chemicals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  <cell r="O2966" t="str">
            <v>+++</v>
          </cell>
        </row>
        <row r="2967">
          <cell r="A2967" t="str">
            <v>220.40.55.570-6280.29</v>
          </cell>
          <cell r="B2967" t="str">
            <v>220</v>
          </cell>
          <cell r="C2967" t="str">
            <v>40</v>
          </cell>
          <cell r="D2967" t="str">
            <v>55</v>
          </cell>
          <cell r="E2967" t="str">
            <v>570</v>
          </cell>
          <cell r="F2967" t="str">
            <v>6280.29</v>
          </cell>
          <cell r="G2967" t="str">
            <v>Supplies-Public Works Water Treatment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  <cell r="O2967" t="str">
            <v>+++</v>
          </cell>
        </row>
        <row r="2968">
          <cell r="A2968" t="str">
            <v>220.40.55.570-6280.30</v>
          </cell>
          <cell r="B2968" t="str">
            <v>220</v>
          </cell>
          <cell r="C2968" t="str">
            <v>40</v>
          </cell>
          <cell r="D2968" t="str">
            <v>55</v>
          </cell>
          <cell r="E2968" t="str">
            <v>570</v>
          </cell>
          <cell r="F2968" t="str">
            <v>6280.30</v>
          </cell>
          <cell r="G2968" t="str">
            <v>Supplies-Public Works Automated &amp; Hand Tools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  <cell r="O2968" t="str">
            <v>+++</v>
          </cell>
        </row>
        <row r="2969">
          <cell r="A2969" t="str">
            <v>220.40.55.570-6280.31</v>
          </cell>
          <cell r="B2969" t="str">
            <v>220</v>
          </cell>
          <cell r="C2969" t="str">
            <v>40</v>
          </cell>
          <cell r="D2969" t="str">
            <v>55</v>
          </cell>
          <cell r="E2969" t="str">
            <v>570</v>
          </cell>
          <cell r="F2969" t="str">
            <v>6280.31</v>
          </cell>
          <cell r="G2969" t="str">
            <v>Supplies-Public Works Water Conservation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  <cell r="O2969" t="str">
            <v>+++</v>
          </cell>
        </row>
        <row r="2970">
          <cell r="A2970" t="str">
            <v>220.40.55.570-6280.32</v>
          </cell>
          <cell r="B2970" t="str">
            <v>220</v>
          </cell>
          <cell r="C2970" t="str">
            <v>40</v>
          </cell>
          <cell r="D2970" t="str">
            <v>55</v>
          </cell>
          <cell r="E2970" t="str">
            <v>570</v>
          </cell>
          <cell r="F2970" t="str">
            <v>6280.32</v>
          </cell>
          <cell r="G2970" t="str">
            <v>Supplies-Public Works Water Distribution System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  <cell r="O2970" t="str">
            <v>+++</v>
          </cell>
        </row>
        <row r="2971">
          <cell r="A2971" t="str">
            <v>220.40.55.570-6280.33</v>
          </cell>
          <cell r="B2971" t="str">
            <v>220</v>
          </cell>
          <cell r="C2971" t="str">
            <v>40</v>
          </cell>
          <cell r="D2971" t="str">
            <v>55</v>
          </cell>
          <cell r="E2971" t="str">
            <v>570</v>
          </cell>
          <cell r="F2971" t="str">
            <v>6280.33</v>
          </cell>
          <cell r="G2971" t="str">
            <v>Supplies-Public Works Fire Hydrants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  <cell r="O2971" t="str">
            <v>+++</v>
          </cell>
        </row>
        <row r="2972">
          <cell r="A2972" t="str">
            <v>220.40.55.570-6280.34</v>
          </cell>
          <cell r="B2972" t="str">
            <v>220</v>
          </cell>
          <cell r="C2972" t="str">
            <v>40</v>
          </cell>
          <cell r="D2972" t="str">
            <v>55</v>
          </cell>
          <cell r="E2972" t="str">
            <v>570</v>
          </cell>
          <cell r="F2972" t="str">
            <v>6280.34</v>
          </cell>
          <cell r="G2972" t="str">
            <v>Supplies-Public Works Wells &amp; Pumps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  <cell r="O2972" t="str">
            <v>+++</v>
          </cell>
        </row>
        <row r="2973">
          <cell r="A2973" t="str">
            <v>220.40.55.570-6280.35</v>
          </cell>
          <cell r="B2973" t="str">
            <v>220</v>
          </cell>
          <cell r="C2973" t="str">
            <v>40</v>
          </cell>
          <cell r="D2973" t="str">
            <v>55</v>
          </cell>
          <cell r="E2973" t="str">
            <v>570</v>
          </cell>
          <cell r="F2973" t="str">
            <v>6280.35</v>
          </cell>
          <cell r="G2973" t="str">
            <v>Supplies-Public Works Water Meters &amp; Boxes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  <cell r="O2973" t="str">
            <v>+++</v>
          </cell>
        </row>
        <row r="2974">
          <cell r="A2974" t="str">
            <v>220.40.55.570-6280.36</v>
          </cell>
          <cell r="B2974" t="str">
            <v>220</v>
          </cell>
          <cell r="C2974" t="str">
            <v>40</v>
          </cell>
          <cell r="D2974" t="str">
            <v>55</v>
          </cell>
          <cell r="E2974" t="str">
            <v>570</v>
          </cell>
          <cell r="F2974" t="str">
            <v>6280.36</v>
          </cell>
          <cell r="G2974" t="str">
            <v>Supplies-Public Works Traffic Calming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  <cell r="O2974" t="str">
            <v>+++</v>
          </cell>
        </row>
        <row r="2975">
          <cell r="A2975" t="str">
            <v>220.40.55.570-6280.38</v>
          </cell>
          <cell r="B2975" t="str">
            <v>220</v>
          </cell>
          <cell r="C2975" t="str">
            <v>40</v>
          </cell>
          <cell r="D2975" t="str">
            <v>55</v>
          </cell>
          <cell r="E2975" t="str">
            <v>570</v>
          </cell>
          <cell r="F2975" t="str">
            <v>6280.38</v>
          </cell>
          <cell r="G2975" t="str">
            <v>Supplies-Public Works Global Supplies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  <cell r="O2975" t="str">
            <v>+++</v>
          </cell>
        </row>
        <row r="2976">
          <cell r="A2976" t="str">
            <v>220.40.55.570-6280.39</v>
          </cell>
          <cell r="B2976" t="str">
            <v>220</v>
          </cell>
          <cell r="C2976" t="str">
            <v>40</v>
          </cell>
          <cell r="D2976" t="str">
            <v>55</v>
          </cell>
          <cell r="E2976" t="str">
            <v>570</v>
          </cell>
          <cell r="F2976" t="str">
            <v>6280.39</v>
          </cell>
          <cell r="G2976" t="str">
            <v>Supplies-Public Works Industrial Waste Pretreatment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  <cell r="O2976" t="str">
            <v>+++</v>
          </cell>
        </row>
        <row r="2977">
          <cell r="A2977" t="str">
            <v>220.40.55.570-6280.41</v>
          </cell>
          <cell r="B2977" t="str">
            <v>220</v>
          </cell>
          <cell r="C2977" t="str">
            <v>40</v>
          </cell>
          <cell r="D2977" t="str">
            <v>55</v>
          </cell>
          <cell r="E2977" t="str">
            <v>570</v>
          </cell>
          <cell r="F2977" t="str">
            <v>6280.41</v>
          </cell>
          <cell r="G2977" t="str">
            <v>Supplies-Public Works Bevarage Container Grant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  <cell r="O2977" t="str">
            <v>+++</v>
          </cell>
        </row>
        <row r="2978">
          <cell r="A2978" t="str">
            <v>220.40.55.570-6280.42</v>
          </cell>
          <cell r="B2978" t="str">
            <v>220</v>
          </cell>
          <cell r="C2978" t="str">
            <v>40</v>
          </cell>
          <cell r="D2978" t="str">
            <v>55</v>
          </cell>
          <cell r="E2978" t="str">
            <v>570</v>
          </cell>
          <cell r="F2978" t="str">
            <v>6280.42</v>
          </cell>
          <cell r="G2978" t="str">
            <v>Supplies-Public Works Industrial Wastewater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  <cell r="O2978" t="str">
            <v>+++</v>
          </cell>
        </row>
        <row r="2979">
          <cell r="A2979" t="str">
            <v>220.40.55.570-6300.01</v>
          </cell>
          <cell r="B2979" t="str">
            <v>220</v>
          </cell>
          <cell r="C2979" t="str">
            <v>40</v>
          </cell>
          <cell r="D2979" t="str">
            <v>55</v>
          </cell>
          <cell r="E2979" t="str">
            <v>570</v>
          </cell>
          <cell r="F2979" t="str">
            <v>6300.01</v>
          </cell>
          <cell r="G2979" t="str">
            <v>Dues &amp; Subscriptions Memberships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  <cell r="O2979" t="str">
            <v>+++</v>
          </cell>
        </row>
        <row r="2980">
          <cell r="A2980" t="str">
            <v>220.40.55.570-6300.02</v>
          </cell>
          <cell r="B2980" t="str">
            <v>220</v>
          </cell>
          <cell r="C2980" t="str">
            <v>40</v>
          </cell>
          <cell r="D2980" t="str">
            <v>55</v>
          </cell>
          <cell r="E2980" t="str">
            <v>570</v>
          </cell>
          <cell r="F2980" t="str">
            <v>6300.02</v>
          </cell>
          <cell r="G2980" t="str">
            <v>Dues &amp; Subscriptions Publications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  <cell r="O2980" t="str">
            <v>+++</v>
          </cell>
        </row>
        <row r="2981">
          <cell r="A2981" t="str">
            <v>220.40.55.570-6300.03</v>
          </cell>
          <cell r="B2981" t="str">
            <v>220</v>
          </cell>
          <cell r="C2981" t="str">
            <v>40</v>
          </cell>
          <cell r="D2981" t="str">
            <v>55</v>
          </cell>
          <cell r="E2981" t="str">
            <v>570</v>
          </cell>
          <cell r="F2981" t="str">
            <v>6300.03</v>
          </cell>
          <cell r="G2981" t="str">
            <v>Dues &amp; Subscriptions Certifications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  <cell r="O2981" t="str">
            <v>+++</v>
          </cell>
        </row>
        <row r="2982">
          <cell r="A2982" t="str">
            <v>220.40.55.570-6350.01</v>
          </cell>
          <cell r="B2982" t="str">
            <v>220</v>
          </cell>
          <cell r="C2982" t="str">
            <v>40</v>
          </cell>
          <cell r="D2982" t="str">
            <v>55</v>
          </cell>
          <cell r="E2982" t="str">
            <v>570</v>
          </cell>
          <cell r="F2982" t="str">
            <v>6350.01</v>
          </cell>
          <cell r="G2982" t="str">
            <v>Maintenance Agreements &amp; Licenses License/Software Maintenance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  <cell r="O2982" t="str">
            <v>+++</v>
          </cell>
        </row>
        <row r="2983">
          <cell r="A2983" t="str">
            <v>220.40.55.570-6350.02</v>
          </cell>
          <cell r="B2983" t="str">
            <v>220</v>
          </cell>
          <cell r="C2983" t="str">
            <v>40</v>
          </cell>
          <cell r="D2983" t="str">
            <v>55</v>
          </cell>
          <cell r="E2983" t="str">
            <v>570</v>
          </cell>
          <cell r="F2983" t="str">
            <v>6350.02</v>
          </cell>
          <cell r="G2983" t="str">
            <v>Maintenance Agreements &amp; Licenses Hardware Maintenance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  <cell r="O2983" t="str">
            <v>+++</v>
          </cell>
        </row>
        <row r="2984">
          <cell r="A2984" t="str">
            <v>220.40.55.570-6350.03</v>
          </cell>
          <cell r="B2984" t="str">
            <v>220</v>
          </cell>
          <cell r="C2984" t="str">
            <v>40</v>
          </cell>
          <cell r="D2984" t="str">
            <v>55</v>
          </cell>
          <cell r="E2984" t="str">
            <v>570</v>
          </cell>
          <cell r="F2984" t="str">
            <v>6350.03</v>
          </cell>
          <cell r="G2984" t="str">
            <v>Maintenance Agreements &amp; Licenses Maintenance Agreements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  <cell r="O2984" t="str">
            <v>+++</v>
          </cell>
        </row>
        <row r="2985">
          <cell r="A2985" t="str">
            <v>220.40.55.570-6350.04</v>
          </cell>
          <cell r="B2985" t="str">
            <v>220</v>
          </cell>
          <cell r="C2985" t="str">
            <v>40</v>
          </cell>
          <cell r="D2985" t="str">
            <v>55</v>
          </cell>
          <cell r="E2985" t="str">
            <v>570</v>
          </cell>
          <cell r="F2985" t="str">
            <v>6350.04</v>
          </cell>
          <cell r="G2985" t="str">
            <v>Maintenance Agreements &amp; Licenses SCADA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  <cell r="O2985" t="str">
            <v>+++</v>
          </cell>
        </row>
        <row r="2986">
          <cell r="A2986" t="str">
            <v>220.40.55.570-6350.05</v>
          </cell>
          <cell r="B2986" t="str">
            <v>220</v>
          </cell>
          <cell r="C2986" t="str">
            <v>40</v>
          </cell>
          <cell r="D2986" t="str">
            <v>55</v>
          </cell>
          <cell r="E2986" t="str">
            <v>570</v>
          </cell>
          <cell r="F2986" t="str">
            <v>6350.05</v>
          </cell>
          <cell r="G2986" t="str">
            <v>Maintenance Agreements &amp; Licenses Traffic Control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  <cell r="O2986" t="str">
            <v>+++</v>
          </cell>
        </row>
        <row r="2987">
          <cell r="A2987" t="str">
            <v>220.40.55.570-6350.06</v>
          </cell>
          <cell r="B2987" t="str">
            <v>220</v>
          </cell>
          <cell r="C2987" t="str">
            <v>40</v>
          </cell>
          <cell r="D2987" t="str">
            <v>55</v>
          </cell>
          <cell r="E2987" t="str">
            <v>570</v>
          </cell>
          <cell r="F2987" t="str">
            <v>6350.06</v>
          </cell>
          <cell r="G2987" t="str">
            <v>Maintenance Agreements &amp; Licenses Streetlights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  <cell r="O2987" t="str">
            <v>+++</v>
          </cell>
        </row>
        <row r="2988">
          <cell r="A2988" t="str">
            <v>220.40.55.570-6375.01</v>
          </cell>
          <cell r="B2988" t="str">
            <v>220</v>
          </cell>
          <cell r="C2988" t="str">
            <v>40</v>
          </cell>
          <cell r="D2988" t="str">
            <v>55</v>
          </cell>
          <cell r="E2988" t="str">
            <v>570</v>
          </cell>
          <cell r="F2988" t="str">
            <v>6375.01</v>
          </cell>
          <cell r="G2988" t="str">
            <v>Operating Fees NPDES Permit Renewal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  <cell r="O2988" t="str">
            <v>+++</v>
          </cell>
        </row>
        <row r="2989">
          <cell r="A2989" t="str">
            <v>220.40.55.570-6375.02</v>
          </cell>
          <cell r="B2989" t="str">
            <v>220</v>
          </cell>
          <cell r="C2989" t="str">
            <v>40</v>
          </cell>
          <cell r="D2989" t="str">
            <v>55</v>
          </cell>
          <cell r="E2989" t="str">
            <v>570</v>
          </cell>
          <cell r="F2989" t="str">
            <v>6375.02</v>
          </cell>
          <cell r="G2989" t="str">
            <v>Operating Fees NPDES Permit Compliance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  <cell r="O2989" t="str">
            <v>+++</v>
          </cell>
        </row>
        <row r="2990">
          <cell r="A2990" t="str">
            <v>220.40.55.570-6375.03</v>
          </cell>
          <cell r="B2990" t="str">
            <v>220</v>
          </cell>
          <cell r="C2990" t="str">
            <v>40</v>
          </cell>
          <cell r="D2990" t="str">
            <v>55</v>
          </cell>
          <cell r="E2990" t="str">
            <v>570</v>
          </cell>
          <cell r="F2990" t="str">
            <v>6375.03</v>
          </cell>
          <cell r="G2990" t="str">
            <v>Operating Fees SSJID Drainage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  <cell r="O2990" t="str">
            <v>+++</v>
          </cell>
        </row>
        <row r="2991">
          <cell r="A2991" t="str">
            <v>220.40.55.570-6375.04</v>
          </cell>
          <cell r="B2991" t="str">
            <v>220</v>
          </cell>
          <cell r="C2991" t="str">
            <v>40</v>
          </cell>
          <cell r="D2991" t="str">
            <v>55</v>
          </cell>
          <cell r="E2991" t="str">
            <v>570</v>
          </cell>
          <cell r="F2991" t="str">
            <v>6375.04</v>
          </cell>
          <cell r="G2991" t="str">
            <v>Operating Fees Operating Permits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  <cell r="O2991" t="str">
            <v>+++</v>
          </cell>
        </row>
        <row r="2992">
          <cell r="A2992" t="str">
            <v>220.40.55.570-6375.05</v>
          </cell>
          <cell r="B2992" t="str">
            <v>220</v>
          </cell>
          <cell r="C2992" t="str">
            <v>40</v>
          </cell>
          <cell r="D2992" t="str">
            <v>55</v>
          </cell>
          <cell r="E2992" t="str">
            <v>570</v>
          </cell>
          <cell r="F2992" t="str">
            <v>6375.05</v>
          </cell>
          <cell r="G2992" t="str">
            <v>Operating Fees Annual Waste Discharger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  <cell r="O2992" t="str">
            <v>+++</v>
          </cell>
        </row>
        <row r="2993">
          <cell r="A2993" t="str">
            <v>220.40.55.570-6375.07</v>
          </cell>
          <cell r="B2993" t="str">
            <v>220</v>
          </cell>
          <cell r="C2993" t="str">
            <v>40</v>
          </cell>
          <cell r="D2993" t="str">
            <v>55</v>
          </cell>
          <cell r="E2993" t="str">
            <v>570</v>
          </cell>
          <cell r="F2993" t="str">
            <v>6375.07</v>
          </cell>
          <cell r="G2993" t="str">
            <v>Operating Fees Permit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  <cell r="O2993" t="str">
            <v>+++</v>
          </cell>
        </row>
        <row r="2994">
          <cell r="A2994" t="str">
            <v>220.40.55.570-6375.08</v>
          </cell>
          <cell r="B2994" t="str">
            <v>220</v>
          </cell>
          <cell r="C2994" t="str">
            <v>40</v>
          </cell>
          <cell r="D2994" t="str">
            <v>55</v>
          </cell>
          <cell r="E2994" t="str">
            <v>570</v>
          </cell>
          <cell r="F2994" t="str">
            <v>6375.08</v>
          </cell>
          <cell r="G2994" t="str">
            <v>Operating Fees Operating Permits Reg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  <cell r="O2994" t="str">
            <v>+++</v>
          </cell>
        </row>
        <row r="2995">
          <cell r="A2995" t="str">
            <v>220.40.55.570-6375.09</v>
          </cell>
          <cell r="B2995" t="str">
            <v>220</v>
          </cell>
          <cell r="C2995" t="str">
            <v>40</v>
          </cell>
          <cell r="D2995" t="str">
            <v>55</v>
          </cell>
          <cell r="E2995" t="str">
            <v>570</v>
          </cell>
          <cell r="F2995" t="str">
            <v>6375.09</v>
          </cell>
          <cell r="G2995" t="str">
            <v>Operating Fees Dumping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  <cell r="O2995" t="str">
            <v>+++</v>
          </cell>
        </row>
        <row r="2996">
          <cell r="A2996" t="str">
            <v>220.40.55.570-6375.10</v>
          </cell>
          <cell r="B2996" t="str">
            <v>220</v>
          </cell>
          <cell r="C2996" t="str">
            <v>40</v>
          </cell>
          <cell r="D2996" t="str">
            <v>55</v>
          </cell>
          <cell r="E2996" t="str">
            <v>570</v>
          </cell>
          <cell r="F2996" t="str">
            <v>6375.10</v>
          </cell>
          <cell r="G2996" t="str">
            <v>Operating Fees Sludge Disposal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  <cell r="O2996" t="str">
            <v>+++</v>
          </cell>
        </row>
        <row r="2997">
          <cell r="A2997" t="str">
            <v>220.40.55.570-6375.11</v>
          </cell>
          <cell r="B2997" t="str">
            <v>220</v>
          </cell>
          <cell r="C2997" t="str">
            <v>40</v>
          </cell>
          <cell r="D2997" t="str">
            <v>55</v>
          </cell>
          <cell r="E2997" t="str">
            <v>570</v>
          </cell>
          <cell r="F2997" t="str">
            <v>6375.11</v>
          </cell>
          <cell r="G2997" t="str">
            <v>Operating Fees Compost Tipping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  <cell r="O2997" t="str">
            <v>+++</v>
          </cell>
        </row>
        <row r="2998">
          <cell r="A2998" t="str">
            <v>220.40.55.570-6375.12</v>
          </cell>
          <cell r="B2998" t="str">
            <v>220</v>
          </cell>
          <cell r="C2998" t="str">
            <v>40</v>
          </cell>
          <cell r="D2998" t="str">
            <v>55</v>
          </cell>
          <cell r="E2998" t="str">
            <v>570</v>
          </cell>
          <cell r="F2998" t="str">
            <v>6375.12</v>
          </cell>
          <cell r="G2998" t="str">
            <v>Operating Fees Curbside Recycling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  <cell r="O2998" t="str">
            <v>+++</v>
          </cell>
        </row>
        <row r="2999">
          <cell r="A2999" t="str">
            <v>220.40.55.570-6375.15</v>
          </cell>
          <cell r="B2999" t="str">
            <v>220</v>
          </cell>
          <cell r="C2999" t="str">
            <v>40</v>
          </cell>
          <cell r="D2999" t="str">
            <v>55</v>
          </cell>
          <cell r="E2999" t="str">
            <v>570</v>
          </cell>
          <cell r="F2999" t="str">
            <v>6375.15</v>
          </cell>
          <cell r="G2999" t="str">
            <v>Operating Fees Concrete/Asphalt Tipping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  <cell r="O2999" t="str">
            <v>+++</v>
          </cell>
        </row>
        <row r="3000">
          <cell r="A3000" t="str">
            <v>220.40.55.570-6375.16</v>
          </cell>
          <cell r="B3000" t="str">
            <v>220</v>
          </cell>
          <cell r="C3000" t="str">
            <v>40</v>
          </cell>
          <cell r="D3000" t="str">
            <v>55</v>
          </cell>
          <cell r="E3000" t="str">
            <v>570</v>
          </cell>
          <cell r="F3000" t="str">
            <v>6375.16</v>
          </cell>
          <cell r="G3000" t="str">
            <v>Operating Fees Universal Waste Recycling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  <cell r="O3000" t="str">
            <v>+++</v>
          </cell>
        </row>
        <row r="3001">
          <cell r="A3001" t="str">
            <v>220.40.55.570-6375.18</v>
          </cell>
          <cell r="B3001" t="str">
            <v>220</v>
          </cell>
          <cell r="C3001" t="str">
            <v>40</v>
          </cell>
          <cell r="D3001" t="str">
            <v>55</v>
          </cell>
          <cell r="E3001" t="str">
            <v>570</v>
          </cell>
          <cell r="F3001" t="str">
            <v>6375.18</v>
          </cell>
          <cell r="G3001" t="str">
            <v>Operating Fees Used Oil Recycling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  <cell r="O3001" t="str">
            <v>+++</v>
          </cell>
        </row>
        <row r="3002">
          <cell r="A3002" t="str">
            <v>220.40.55.570-6375.19</v>
          </cell>
          <cell r="B3002" t="str">
            <v>220</v>
          </cell>
          <cell r="C3002" t="str">
            <v>40</v>
          </cell>
          <cell r="D3002" t="str">
            <v>55</v>
          </cell>
          <cell r="E3002" t="str">
            <v>570</v>
          </cell>
          <cell r="F3002" t="str">
            <v>6375.19</v>
          </cell>
          <cell r="G3002" t="str">
            <v>Operating Fees Highway Signal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  <cell r="O3002" t="str">
            <v>+++</v>
          </cell>
        </row>
        <row r="3003">
          <cell r="A3003" t="str">
            <v>220.40.55.570-6375.20</v>
          </cell>
          <cell r="B3003" t="str">
            <v>220</v>
          </cell>
          <cell r="C3003" t="str">
            <v>40</v>
          </cell>
          <cell r="D3003" t="str">
            <v>55</v>
          </cell>
          <cell r="E3003" t="str">
            <v>570</v>
          </cell>
          <cell r="F3003" t="str">
            <v>6375.20</v>
          </cell>
          <cell r="G3003" t="str">
            <v>Operating Fees Fines and Penalties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  <cell r="O3003" t="str">
            <v>+++</v>
          </cell>
        </row>
        <row r="3004">
          <cell r="A3004" t="str">
            <v>220.40.55.570-6400.01</v>
          </cell>
          <cell r="B3004" t="str">
            <v>220</v>
          </cell>
          <cell r="C3004" t="str">
            <v>40</v>
          </cell>
          <cell r="D3004" t="str">
            <v>55</v>
          </cell>
          <cell r="E3004" t="str">
            <v>570</v>
          </cell>
          <cell r="F3004" t="str">
            <v>6400.01</v>
          </cell>
          <cell r="G3004" t="str">
            <v>Repairs &amp; Maintenance Building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  <cell r="O3004" t="str">
            <v>+++</v>
          </cell>
        </row>
        <row r="3005">
          <cell r="A3005" t="str">
            <v>220.40.55.570-6400.02</v>
          </cell>
          <cell r="B3005" t="str">
            <v>220</v>
          </cell>
          <cell r="C3005" t="str">
            <v>40</v>
          </cell>
          <cell r="D3005" t="str">
            <v>55</v>
          </cell>
          <cell r="E3005" t="str">
            <v>570</v>
          </cell>
          <cell r="F3005" t="str">
            <v>6400.02</v>
          </cell>
          <cell r="G3005" t="str">
            <v>Repairs &amp; Maintenance Minor Equipment/Other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  <cell r="O3005" t="str">
            <v>+++</v>
          </cell>
        </row>
        <row r="3006">
          <cell r="A3006" t="str">
            <v>220.40.55.570-6400.03</v>
          </cell>
          <cell r="B3006" t="str">
            <v>220</v>
          </cell>
          <cell r="C3006" t="str">
            <v>40</v>
          </cell>
          <cell r="D3006" t="str">
            <v>55</v>
          </cell>
          <cell r="E3006" t="str">
            <v>570</v>
          </cell>
          <cell r="F3006" t="str">
            <v>6400.03</v>
          </cell>
          <cell r="G3006" t="str">
            <v>Repairs &amp; Maintenance Major Repair &amp; Contingency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  <cell r="O3006" t="str">
            <v>+++</v>
          </cell>
        </row>
        <row r="3007">
          <cell r="A3007" t="str">
            <v>220.40.55.570-6400.04</v>
          </cell>
          <cell r="B3007" t="str">
            <v>220</v>
          </cell>
          <cell r="C3007" t="str">
            <v>40</v>
          </cell>
          <cell r="D3007" t="str">
            <v>55</v>
          </cell>
          <cell r="E3007" t="str">
            <v>570</v>
          </cell>
          <cell r="F3007" t="str">
            <v>6400.04</v>
          </cell>
          <cell r="G3007" t="str">
            <v>Repairs &amp; Maintenance Equipment Rental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  <cell r="O3007" t="str">
            <v>+++</v>
          </cell>
        </row>
        <row r="3008">
          <cell r="A3008" t="str">
            <v>220.40.55.570-6400.05</v>
          </cell>
          <cell r="B3008" t="str">
            <v>220</v>
          </cell>
          <cell r="C3008" t="str">
            <v>40</v>
          </cell>
          <cell r="D3008" t="str">
            <v>55</v>
          </cell>
          <cell r="E3008" t="str">
            <v>570</v>
          </cell>
          <cell r="F3008" t="str">
            <v>6400.05</v>
          </cell>
          <cell r="G3008" t="str">
            <v>Repairs &amp; Maintenance Vehicle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  <cell r="O3008" t="str">
            <v>+++</v>
          </cell>
        </row>
        <row r="3009">
          <cell r="A3009" t="str">
            <v>220.40.55.570-6400.07</v>
          </cell>
          <cell r="B3009" t="str">
            <v>220</v>
          </cell>
          <cell r="C3009" t="str">
            <v>40</v>
          </cell>
          <cell r="D3009" t="str">
            <v>55</v>
          </cell>
          <cell r="E3009" t="str">
            <v>570</v>
          </cell>
          <cell r="F3009" t="str">
            <v>6400.07</v>
          </cell>
          <cell r="G3009" t="str">
            <v>Repairs &amp; Maintenance Radio Communication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  <cell r="O3009" t="str">
            <v>+++</v>
          </cell>
        </row>
        <row r="3010">
          <cell r="A3010" t="str">
            <v>220.40.55.570-6400.09</v>
          </cell>
          <cell r="B3010" t="str">
            <v>220</v>
          </cell>
          <cell r="C3010" t="str">
            <v>40</v>
          </cell>
          <cell r="D3010" t="str">
            <v>55</v>
          </cell>
          <cell r="E3010" t="str">
            <v>570</v>
          </cell>
          <cell r="F3010" t="str">
            <v>6400.09</v>
          </cell>
          <cell r="G3010" t="str">
            <v>Repairs &amp; Maintenance Well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  <cell r="O3010" t="str">
            <v>+++</v>
          </cell>
        </row>
        <row r="3011">
          <cell r="A3011" t="str">
            <v>220.40.55.570-6400.10</v>
          </cell>
          <cell r="B3011" t="str">
            <v>220</v>
          </cell>
          <cell r="C3011" t="str">
            <v>40</v>
          </cell>
          <cell r="D3011" t="str">
            <v>55</v>
          </cell>
          <cell r="E3011" t="str">
            <v>570</v>
          </cell>
          <cell r="F3011" t="str">
            <v>6400.10</v>
          </cell>
          <cell r="G3011" t="str">
            <v>Repairs &amp; Maintenance Pavement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  <cell r="O3011" t="str">
            <v>+++</v>
          </cell>
        </row>
        <row r="3012">
          <cell r="A3012" t="str">
            <v>220.40.55.570-6400.12</v>
          </cell>
          <cell r="B3012" t="str">
            <v>220</v>
          </cell>
          <cell r="C3012" t="str">
            <v>40</v>
          </cell>
          <cell r="D3012" t="str">
            <v>55</v>
          </cell>
          <cell r="E3012" t="str">
            <v>570</v>
          </cell>
          <cell r="F3012" t="str">
            <v>6400.12</v>
          </cell>
          <cell r="G3012" t="str">
            <v>Repairs &amp; Maintenance Pump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  <cell r="O3012" t="str">
            <v>+++</v>
          </cell>
        </row>
        <row r="3013">
          <cell r="A3013" t="str">
            <v>220.40.55.570-6400.13</v>
          </cell>
          <cell r="B3013" t="str">
            <v>220</v>
          </cell>
          <cell r="C3013" t="str">
            <v>40</v>
          </cell>
          <cell r="D3013" t="str">
            <v>55</v>
          </cell>
          <cell r="E3013" t="str">
            <v>570</v>
          </cell>
          <cell r="F3013" t="str">
            <v>6400.13</v>
          </cell>
          <cell r="G3013" t="str">
            <v>Repairs &amp; Maintenance Storm Drain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  <cell r="O3013" t="str">
            <v>+++</v>
          </cell>
        </row>
        <row r="3014">
          <cell r="A3014" t="str">
            <v>220.40.55.570-6400.19</v>
          </cell>
          <cell r="B3014" t="str">
            <v>220</v>
          </cell>
          <cell r="C3014" t="str">
            <v>40</v>
          </cell>
          <cell r="D3014" t="str">
            <v>55</v>
          </cell>
          <cell r="E3014" t="str">
            <v>570</v>
          </cell>
          <cell r="F3014" t="str">
            <v>6400.19</v>
          </cell>
          <cell r="G3014" t="str">
            <v>Repairs &amp; Maintenance Testing/Certifications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  <cell r="O3014" t="str">
            <v>+++</v>
          </cell>
        </row>
        <row r="3015">
          <cell r="A3015" t="str">
            <v>220.40.55.570-6400.20</v>
          </cell>
          <cell r="B3015" t="str">
            <v>220</v>
          </cell>
          <cell r="C3015" t="str">
            <v>40</v>
          </cell>
          <cell r="D3015" t="str">
            <v>55</v>
          </cell>
          <cell r="E3015" t="str">
            <v>570</v>
          </cell>
          <cell r="F3015" t="str">
            <v>6400.20</v>
          </cell>
          <cell r="G3015" t="str">
            <v>Repairs &amp; Maintenance Property Maintenance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  <cell r="O3015" t="str">
            <v>+++</v>
          </cell>
        </row>
        <row r="3016">
          <cell r="A3016" t="str">
            <v>220.40.55.570-6400.21</v>
          </cell>
          <cell r="B3016" t="str">
            <v>220</v>
          </cell>
          <cell r="C3016" t="str">
            <v>40</v>
          </cell>
          <cell r="D3016" t="str">
            <v>55</v>
          </cell>
          <cell r="E3016" t="str">
            <v>570</v>
          </cell>
          <cell r="F3016" t="str">
            <v>6400.21</v>
          </cell>
          <cell r="G3016" t="str">
            <v>Repairs &amp; Maintenance Soundwall/Barriers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  <cell r="O3016" t="str">
            <v>+++</v>
          </cell>
        </row>
        <row r="3017">
          <cell r="A3017" t="str">
            <v>220.40.55.570-6400.22</v>
          </cell>
          <cell r="B3017" t="str">
            <v>220</v>
          </cell>
          <cell r="C3017" t="str">
            <v>40</v>
          </cell>
          <cell r="D3017" t="str">
            <v>55</v>
          </cell>
          <cell r="E3017" t="str">
            <v>570</v>
          </cell>
          <cell r="F3017" t="str">
            <v>6400.22</v>
          </cell>
          <cell r="G3017" t="str">
            <v>Repairs &amp; Maintenance Curb Gutter Sidewalk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  <cell r="O3017" t="str">
            <v>+++</v>
          </cell>
        </row>
        <row r="3018">
          <cell r="A3018" t="str">
            <v>220.40.55.570-6400.23</v>
          </cell>
          <cell r="B3018" t="str">
            <v>220</v>
          </cell>
          <cell r="C3018" t="str">
            <v>40</v>
          </cell>
          <cell r="D3018" t="str">
            <v>55</v>
          </cell>
          <cell r="E3018" t="str">
            <v>570</v>
          </cell>
          <cell r="F3018" t="str">
            <v>6400.23</v>
          </cell>
          <cell r="G3018" t="str">
            <v>Repairs &amp; Maintenance Bin Repair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  <cell r="O3018" t="str">
            <v>+++</v>
          </cell>
        </row>
        <row r="3019">
          <cell r="A3019" t="str">
            <v>220.40.55.570-6410.02</v>
          </cell>
          <cell r="B3019" t="str">
            <v>220</v>
          </cell>
          <cell r="C3019" t="str">
            <v>40</v>
          </cell>
          <cell r="D3019" t="str">
            <v>55</v>
          </cell>
          <cell r="E3019" t="str">
            <v>570</v>
          </cell>
          <cell r="F3019" t="str">
            <v>6410.02</v>
          </cell>
          <cell r="G3019" t="str">
            <v>Repairs &amp; Maintenance-Transportation Slurry/Overlay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  <cell r="O3019" t="str">
            <v>+++</v>
          </cell>
        </row>
        <row r="3020">
          <cell r="A3020" t="str">
            <v>220.40.55.570-6500.04</v>
          </cell>
          <cell r="B3020" t="str">
            <v>220</v>
          </cell>
          <cell r="C3020" t="str">
            <v>40</v>
          </cell>
          <cell r="D3020" t="str">
            <v>55</v>
          </cell>
          <cell r="E3020" t="str">
            <v>570</v>
          </cell>
          <cell r="F3020" t="str">
            <v>6500.04</v>
          </cell>
          <cell r="G3020" t="str">
            <v>Claims &amp; Insurance Insurance Premiums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  <cell r="O3020" t="str">
            <v>+++</v>
          </cell>
        </row>
        <row r="3021">
          <cell r="A3021" t="str">
            <v>220.40.55.570-6600.01</v>
          </cell>
          <cell r="B3021" t="str">
            <v>220</v>
          </cell>
          <cell r="C3021" t="str">
            <v>40</v>
          </cell>
          <cell r="D3021" t="str">
            <v>55</v>
          </cell>
          <cell r="E3021" t="str">
            <v>570</v>
          </cell>
          <cell r="F3021" t="str">
            <v>6600.01</v>
          </cell>
          <cell r="G3021" t="str">
            <v>Administrative Expenses Meetings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  <cell r="O3021" t="str">
            <v>+++</v>
          </cell>
        </row>
        <row r="3022">
          <cell r="A3022" t="str">
            <v>220.40.55.570-6600.03</v>
          </cell>
          <cell r="B3022" t="str">
            <v>220</v>
          </cell>
          <cell r="C3022" t="str">
            <v>40</v>
          </cell>
          <cell r="D3022" t="str">
            <v>55</v>
          </cell>
          <cell r="E3022" t="str">
            <v>570</v>
          </cell>
          <cell r="F3022" t="str">
            <v>6600.03</v>
          </cell>
          <cell r="G3022" t="str">
            <v>Administrative Expenses Mileage Reimbursement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  <cell r="O3022" t="str">
            <v>+++</v>
          </cell>
        </row>
        <row r="3023">
          <cell r="A3023" t="str">
            <v>220.40.55.570-6600.04</v>
          </cell>
          <cell r="B3023" t="str">
            <v>220</v>
          </cell>
          <cell r="C3023" t="str">
            <v>40</v>
          </cell>
          <cell r="D3023" t="str">
            <v>55</v>
          </cell>
          <cell r="E3023" t="str">
            <v>570</v>
          </cell>
          <cell r="F3023" t="str">
            <v>6600.04</v>
          </cell>
          <cell r="G3023" t="str">
            <v>Administrative Expenses Training/Conferences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  <cell r="O3023" t="str">
            <v>+++</v>
          </cell>
        </row>
        <row r="3024">
          <cell r="A3024" t="str">
            <v>220.40.55.570-6600.05</v>
          </cell>
          <cell r="B3024" t="str">
            <v>220</v>
          </cell>
          <cell r="C3024" t="str">
            <v>40</v>
          </cell>
          <cell r="D3024" t="str">
            <v>55</v>
          </cell>
          <cell r="E3024" t="str">
            <v>570</v>
          </cell>
          <cell r="F3024" t="str">
            <v>6600.05</v>
          </cell>
          <cell r="G3024" t="str">
            <v>Administrative Expenses Public/Legal Advertisement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  <cell r="O3024" t="str">
            <v>+++</v>
          </cell>
        </row>
        <row r="3025">
          <cell r="A3025" t="str">
            <v>220.40.55.570-6600.06</v>
          </cell>
          <cell r="B3025" t="str">
            <v>220</v>
          </cell>
          <cell r="C3025" t="str">
            <v>40</v>
          </cell>
          <cell r="D3025" t="str">
            <v>55</v>
          </cell>
          <cell r="E3025" t="str">
            <v>570</v>
          </cell>
          <cell r="F3025" t="str">
            <v>6600.06</v>
          </cell>
          <cell r="G3025" t="str">
            <v>Administrative Expenses Property/Building Rental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  <cell r="O3025" t="str">
            <v>+++</v>
          </cell>
        </row>
        <row r="3026">
          <cell r="A3026" t="str">
            <v>220.40.55.570-6600.07</v>
          </cell>
          <cell r="B3026" t="str">
            <v>220</v>
          </cell>
          <cell r="C3026" t="str">
            <v>40</v>
          </cell>
          <cell r="D3026" t="str">
            <v>55</v>
          </cell>
          <cell r="E3026" t="str">
            <v>570</v>
          </cell>
          <cell r="F3026" t="str">
            <v>6600.07</v>
          </cell>
          <cell r="G3026" t="str">
            <v>Administrative Expenses Employee Recruitment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  <cell r="O3026" t="str">
            <v>+++</v>
          </cell>
        </row>
        <row r="3027">
          <cell r="A3027" t="str">
            <v>220.40.55.570-6600.16</v>
          </cell>
          <cell r="B3027" t="str">
            <v>220</v>
          </cell>
          <cell r="C3027" t="str">
            <v>40</v>
          </cell>
          <cell r="D3027" t="str">
            <v>55</v>
          </cell>
          <cell r="E3027" t="str">
            <v>570</v>
          </cell>
          <cell r="F3027" t="str">
            <v>6600.16</v>
          </cell>
          <cell r="G3027" t="str">
            <v>Administrative Expenses Property Tax Assessments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  <cell r="O3027" t="str">
            <v>+++</v>
          </cell>
        </row>
        <row r="3028">
          <cell r="A3028" t="str">
            <v>220.40.55.570-6600.23</v>
          </cell>
          <cell r="B3028" t="str">
            <v>220</v>
          </cell>
          <cell r="C3028" t="str">
            <v>40</v>
          </cell>
          <cell r="D3028" t="str">
            <v>55</v>
          </cell>
          <cell r="E3028" t="str">
            <v>570</v>
          </cell>
          <cell r="F3028" t="str">
            <v>6600.23</v>
          </cell>
          <cell r="G3028" t="str">
            <v>Administrative Expenses Public Education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  <cell r="O3028" t="str">
            <v>+++</v>
          </cell>
        </row>
        <row r="3029">
          <cell r="A3029" t="str">
            <v>220.40.55.570-6600.25</v>
          </cell>
          <cell r="B3029" t="str">
            <v>220</v>
          </cell>
          <cell r="C3029" t="str">
            <v>40</v>
          </cell>
          <cell r="D3029" t="str">
            <v>55</v>
          </cell>
          <cell r="E3029" t="str">
            <v>570</v>
          </cell>
          <cell r="F3029" t="str">
            <v>6600.25</v>
          </cell>
          <cell r="G3029" t="str">
            <v>Administrative Expenses Support Services-Indirect Labor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  <cell r="O3029" t="str">
            <v>+++</v>
          </cell>
        </row>
        <row r="3030">
          <cell r="A3030" t="str">
            <v>220.40.55.570-6600.26</v>
          </cell>
          <cell r="B3030" t="str">
            <v>220</v>
          </cell>
          <cell r="C3030" t="str">
            <v>40</v>
          </cell>
          <cell r="D3030" t="str">
            <v>55</v>
          </cell>
          <cell r="E3030" t="str">
            <v>570</v>
          </cell>
          <cell r="F3030" t="str">
            <v>6600.26</v>
          </cell>
          <cell r="G3030" t="str">
            <v>Administrative Expenses Support Services-IT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  <cell r="O3030" t="str">
            <v>+++</v>
          </cell>
        </row>
        <row r="3031">
          <cell r="A3031" t="str">
            <v>220.40.55.570-6600.32</v>
          </cell>
          <cell r="B3031" t="str">
            <v>220</v>
          </cell>
          <cell r="C3031" t="str">
            <v>40</v>
          </cell>
          <cell r="D3031" t="str">
            <v>55</v>
          </cell>
          <cell r="E3031" t="str">
            <v>570</v>
          </cell>
          <cell r="F3031" t="str">
            <v>6600.32</v>
          </cell>
          <cell r="G3031" t="str">
            <v>Administrative Expenses Vehicle Fund Contribution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  <cell r="O3031" t="str">
            <v>+++</v>
          </cell>
        </row>
        <row r="3032">
          <cell r="A3032" t="str">
            <v>220.40.55.570-6600.36</v>
          </cell>
          <cell r="B3032" t="str">
            <v>220</v>
          </cell>
          <cell r="C3032" t="str">
            <v>40</v>
          </cell>
          <cell r="D3032" t="str">
            <v>55</v>
          </cell>
          <cell r="E3032" t="str">
            <v>570</v>
          </cell>
          <cell r="F3032" t="str">
            <v>6600.36</v>
          </cell>
          <cell r="G3032" t="str">
            <v>Administrative Expenses IT Fund Contribution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  <cell r="O3032" t="str">
            <v>+++</v>
          </cell>
        </row>
        <row r="3033">
          <cell r="A3033" t="str">
            <v>220.40.55.570-6600.41</v>
          </cell>
          <cell r="B3033" t="str">
            <v>220</v>
          </cell>
          <cell r="C3033" t="str">
            <v>40</v>
          </cell>
          <cell r="D3033" t="str">
            <v>55</v>
          </cell>
          <cell r="E3033" t="str">
            <v>570</v>
          </cell>
          <cell r="F3033" t="str">
            <v>6600.41</v>
          </cell>
          <cell r="G3033" t="str">
            <v>Administrative Expenses Community Clean-up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  <cell r="O3033" t="str">
            <v>+++</v>
          </cell>
        </row>
        <row r="3034">
          <cell r="A3034" t="str">
            <v>220.40.55.570-7000.02</v>
          </cell>
          <cell r="B3034" t="str">
            <v>220</v>
          </cell>
          <cell r="C3034" t="str">
            <v>40</v>
          </cell>
          <cell r="D3034" t="str">
            <v>55</v>
          </cell>
          <cell r="E3034" t="str">
            <v>570</v>
          </cell>
          <cell r="F3034" t="str">
            <v>7000.02</v>
          </cell>
          <cell r="G3034" t="str">
            <v>Capital Outlay Vehicles-Major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  <cell r="O3034" t="str">
            <v>+++</v>
          </cell>
        </row>
        <row r="3035">
          <cell r="A3035" t="str">
            <v>220.40.55.570-7000.03</v>
          </cell>
          <cell r="B3035" t="str">
            <v>220</v>
          </cell>
          <cell r="C3035" t="str">
            <v>40</v>
          </cell>
          <cell r="D3035" t="str">
            <v>55</v>
          </cell>
          <cell r="E3035" t="str">
            <v>570</v>
          </cell>
          <cell r="F3035" t="str">
            <v>7000.03</v>
          </cell>
          <cell r="G3035" t="str">
            <v>Capital Outlay Operations Equip-Minor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  <cell r="O3035" t="str">
            <v>+++</v>
          </cell>
        </row>
        <row r="3036">
          <cell r="A3036" t="str">
            <v>220.40.55.570-7000.99</v>
          </cell>
          <cell r="B3036" t="str">
            <v>220</v>
          </cell>
          <cell r="C3036" t="str">
            <v>40</v>
          </cell>
          <cell r="D3036" t="str">
            <v>55</v>
          </cell>
          <cell r="E3036" t="str">
            <v>570</v>
          </cell>
          <cell r="F3036" t="str">
            <v>7000.99</v>
          </cell>
          <cell r="G3036" t="str">
            <v>Capital Outlay General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  <cell r="O3036" t="str">
            <v>+++</v>
          </cell>
        </row>
        <row r="3037">
          <cell r="A3037" t="str">
            <v>220.40.70.015-6000.01</v>
          </cell>
          <cell r="B3037" t="str">
            <v>220</v>
          </cell>
          <cell r="C3037" t="str">
            <v>40</v>
          </cell>
          <cell r="D3037" t="str">
            <v>70</v>
          </cell>
          <cell r="E3037" t="str">
            <v>015</v>
          </cell>
          <cell r="F3037" t="str">
            <v>6000.01</v>
          </cell>
          <cell r="G3037" t="str">
            <v>Professional Services General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  <cell r="O3037" t="str">
            <v>+++</v>
          </cell>
        </row>
        <row r="3038">
          <cell r="A3038" t="str">
            <v>220.45.40.000-5000.01</v>
          </cell>
          <cell r="B3038" t="str">
            <v>220</v>
          </cell>
          <cell r="C3038" t="str">
            <v>45</v>
          </cell>
          <cell r="D3038" t="str">
            <v>40</v>
          </cell>
          <cell r="E3038" t="str">
            <v>000</v>
          </cell>
          <cell r="F3038" t="str">
            <v>5000.01</v>
          </cell>
          <cell r="G3038" t="str">
            <v>Salaries Regular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  <cell r="O3038" t="str">
            <v>+++</v>
          </cell>
        </row>
        <row r="3039">
          <cell r="A3039" t="str">
            <v>220.45.40.000-5000.02</v>
          </cell>
          <cell r="B3039" t="str">
            <v>220</v>
          </cell>
          <cell r="C3039" t="str">
            <v>45</v>
          </cell>
          <cell r="D3039" t="str">
            <v>40</v>
          </cell>
          <cell r="E3039" t="str">
            <v>000</v>
          </cell>
          <cell r="F3039" t="str">
            <v>5000.02</v>
          </cell>
          <cell r="G3039" t="str">
            <v>Salaries Part Time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  <cell r="O3039" t="str">
            <v>+++</v>
          </cell>
        </row>
        <row r="3040">
          <cell r="A3040" t="str">
            <v>220.45.40.000-5000.03</v>
          </cell>
          <cell r="B3040" t="str">
            <v>220</v>
          </cell>
          <cell r="C3040" t="str">
            <v>45</v>
          </cell>
          <cell r="D3040" t="str">
            <v>40</v>
          </cell>
          <cell r="E3040" t="str">
            <v>000</v>
          </cell>
          <cell r="F3040" t="str">
            <v>5000.03</v>
          </cell>
          <cell r="G3040" t="str">
            <v>Salaries Overtime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  <cell r="O3040" t="str">
            <v>+++</v>
          </cell>
        </row>
        <row r="3041">
          <cell r="A3041" t="str">
            <v>220.45.40.000-5000.04</v>
          </cell>
          <cell r="B3041" t="str">
            <v>220</v>
          </cell>
          <cell r="C3041" t="str">
            <v>45</v>
          </cell>
          <cell r="D3041" t="str">
            <v>40</v>
          </cell>
          <cell r="E3041" t="str">
            <v>000</v>
          </cell>
          <cell r="F3041" t="str">
            <v>5000.04</v>
          </cell>
          <cell r="G3041" t="str">
            <v>Salaries Holiday Pay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  <cell r="O3041" t="str">
            <v>+++</v>
          </cell>
        </row>
        <row r="3042">
          <cell r="A3042" t="str">
            <v>220.45.40.000-5000.06</v>
          </cell>
          <cell r="B3042" t="str">
            <v>220</v>
          </cell>
          <cell r="C3042" t="str">
            <v>45</v>
          </cell>
          <cell r="D3042" t="str">
            <v>40</v>
          </cell>
          <cell r="E3042" t="str">
            <v>000</v>
          </cell>
          <cell r="F3042" t="str">
            <v>5000.06</v>
          </cell>
          <cell r="G3042" t="str">
            <v>Salaries Out of Class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  <cell r="O3042" t="str">
            <v>+++</v>
          </cell>
        </row>
        <row r="3043">
          <cell r="A3043" t="str">
            <v>220.45.40.000-5000.07</v>
          </cell>
          <cell r="B3043" t="str">
            <v>220</v>
          </cell>
          <cell r="C3043" t="str">
            <v>45</v>
          </cell>
          <cell r="D3043" t="str">
            <v>40</v>
          </cell>
          <cell r="E3043" t="str">
            <v>000</v>
          </cell>
          <cell r="F3043" t="str">
            <v>5000.07</v>
          </cell>
          <cell r="G3043" t="str">
            <v>Salaries Admin Leave Pay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  <cell r="O3043" t="str">
            <v>+++</v>
          </cell>
        </row>
        <row r="3044">
          <cell r="A3044" t="str">
            <v>220.45.40.000-5000.08</v>
          </cell>
          <cell r="B3044" t="str">
            <v>220</v>
          </cell>
          <cell r="C3044" t="str">
            <v>45</v>
          </cell>
          <cell r="D3044" t="str">
            <v>40</v>
          </cell>
          <cell r="E3044" t="str">
            <v>000</v>
          </cell>
          <cell r="F3044" t="str">
            <v>5000.08</v>
          </cell>
          <cell r="G3044" t="str">
            <v>Salaries Longevity Pay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  <cell r="O3044" t="str">
            <v>+++</v>
          </cell>
        </row>
        <row r="3045">
          <cell r="A3045" t="str">
            <v>220.45.40.000-5000.11</v>
          </cell>
          <cell r="B3045" t="str">
            <v>220</v>
          </cell>
          <cell r="C3045" t="str">
            <v>45</v>
          </cell>
          <cell r="D3045" t="str">
            <v>40</v>
          </cell>
          <cell r="E3045" t="str">
            <v>000</v>
          </cell>
          <cell r="F3045" t="str">
            <v>5000.11</v>
          </cell>
          <cell r="G3045" t="str">
            <v>Salaries Worker's Comp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  <cell r="O3045" t="str">
            <v>+++</v>
          </cell>
        </row>
        <row r="3046">
          <cell r="A3046" t="str">
            <v>220.45.40.000-5000.99</v>
          </cell>
          <cell r="B3046" t="str">
            <v>220</v>
          </cell>
          <cell r="C3046" t="str">
            <v>45</v>
          </cell>
          <cell r="D3046" t="str">
            <v>40</v>
          </cell>
          <cell r="E3046" t="str">
            <v>000</v>
          </cell>
          <cell r="F3046" t="str">
            <v>5000.99</v>
          </cell>
          <cell r="G3046" t="str">
            <v>Salaries New Personnel Requests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  <cell r="O3046" t="str">
            <v>+++</v>
          </cell>
        </row>
        <row r="3047">
          <cell r="A3047" t="str">
            <v>220.45.40.000-5100.00</v>
          </cell>
          <cell r="B3047" t="str">
            <v>220</v>
          </cell>
          <cell r="C3047" t="str">
            <v>45</v>
          </cell>
          <cell r="D3047" t="str">
            <v>40</v>
          </cell>
          <cell r="E3047" t="str">
            <v>000</v>
          </cell>
          <cell r="F3047" t="str">
            <v>5100.00</v>
          </cell>
          <cell r="G3047" t="str">
            <v>Benefits PERS Pool Liability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  <cell r="O3047" t="str">
            <v>+++</v>
          </cell>
        </row>
        <row r="3048">
          <cell r="A3048" t="str">
            <v>220.45.40.000-5100.01</v>
          </cell>
          <cell r="B3048" t="str">
            <v>220</v>
          </cell>
          <cell r="C3048" t="str">
            <v>45</v>
          </cell>
          <cell r="D3048" t="str">
            <v>40</v>
          </cell>
          <cell r="E3048" t="str">
            <v>000</v>
          </cell>
          <cell r="F3048" t="str">
            <v>5100.01</v>
          </cell>
          <cell r="G3048" t="str">
            <v>Benefits Retirement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  <cell r="O3048" t="str">
            <v>+++</v>
          </cell>
        </row>
        <row r="3049">
          <cell r="A3049" t="str">
            <v>220.45.40.000-5100.02</v>
          </cell>
          <cell r="B3049" t="str">
            <v>220</v>
          </cell>
          <cell r="C3049" t="str">
            <v>45</v>
          </cell>
          <cell r="D3049" t="str">
            <v>40</v>
          </cell>
          <cell r="E3049" t="str">
            <v>000</v>
          </cell>
          <cell r="F3049" t="str">
            <v>5100.02</v>
          </cell>
          <cell r="G3049" t="str">
            <v>Benefits Health Insurance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  <cell r="O3049" t="str">
            <v>+++</v>
          </cell>
        </row>
        <row r="3050">
          <cell r="A3050" t="str">
            <v>220.45.40.000-5100.03</v>
          </cell>
          <cell r="B3050" t="str">
            <v>220</v>
          </cell>
          <cell r="C3050" t="str">
            <v>45</v>
          </cell>
          <cell r="D3050" t="str">
            <v>40</v>
          </cell>
          <cell r="E3050" t="str">
            <v>000</v>
          </cell>
          <cell r="F3050" t="str">
            <v>5100.03</v>
          </cell>
          <cell r="G3050" t="str">
            <v>Benefits Dental Insurance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  <cell r="O3050" t="str">
            <v>+++</v>
          </cell>
        </row>
        <row r="3051">
          <cell r="A3051" t="str">
            <v>220.45.40.000-5100.04</v>
          </cell>
          <cell r="B3051" t="str">
            <v>220</v>
          </cell>
          <cell r="C3051" t="str">
            <v>45</v>
          </cell>
          <cell r="D3051" t="str">
            <v>40</v>
          </cell>
          <cell r="E3051" t="str">
            <v>000</v>
          </cell>
          <cell r="F3051" t="str">
            <v>5100.04</v>
          </cell>
          <cell r="G3051" t="str">
            <v>Benefits Vision Insurance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  <cell r="O3051" t="str">
            <v>+++</v>
          </cell>
        </row>
        <row r="3052">
          <cell r="A3052" t="str">
            <v>220.45.40.000-5100.05</v>
          </cell>
          <cell r="B3052" t="str">
            <v>220</v>
          </cell>
          <cell r="C3052" t="str">
            <v>45</v>
          </cell>
          <cell r="D3052" t="str">
            <v>40</v>
          </cell>
          <cell r="E3052" t="str">
            <v>000</v>
          </cell>
          <cell r="F3052" t="str">
            <v>5100.05</v>
          </cell>
          <cell r="G3052" t="str">
            <v>Benefits Life Insurance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  <cell r="O3052" t="str">
            <v>+++</v>
          </cell>
        </row>
        <row r="3053">
          <cell r="A3053" t="str">
            <v>220.45.40.000-5100.06</v>
          </cell>
          <cell r="B3053" t="str">
            <v>220</v>
          </cell>
          <cell r="C3053" t="str">
            <v>45</v>
          </cell>
          <cell r="D3053" t="str">
            <v>40</v>
          </cell>
          <cell r="E3053" t="str">
            <v>000</v>
          </cell>
          <cell r="F3053" t="str">
            <v>5100.06</v>
          </cell>
          <cell r="G3053" t="str">
            <v>Benefits Worker's Comp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  <cell r="O3053" t="str">
            <v>+++</v>
          </cell>
        </row>
        <row r="3054">
          <cell r="A3054" t="str">
            <v>220.45.40.000-5100.07</v>
          </cell>
          <cell r="B3054" t="str">
            <v>220</v>
          </cell>
          <cell r="C3054" t="str">
            <v>45</v>
          </cell>
          <cell r="D3054" t="str">
            <v>40</v>
          </cell>
          <cell r="E3054" t="str">
            <v>000</v>
          </cell>
          <cell r="F3054" t="str">
            <v>5100.07</v>
          </cell>
          <cell r="G3054" t="str">
            <v>Benefits Long Term Disability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  <cell r="O3054" t="str">
            <v>+++</v>
          </cell>
        </row>
        <row r="3055">
          <cell r="A3055" t="str">
            <v>220.45.40.000-5100.08</v>
          </cell>
          <cell r="B3055" t="str">
            <v>220</v>
          </cell>
          <cell r="C3055" t="str">
            <v>45</v>
          </cell>
          <cell r="D3055" t="str">
            <v>40</v>
          </cell>
          <cell r="E3055" t="str">
            <v>000</v>
          </cell>
          <cell r="F3055" t="str">
            <v>5100.08</v>
          </cell>
          <cell r="G3055" t="str">
            <v>Benefits Deferred Compensation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  <cell r="O3055" t="str">
            <v>+++</v>
          </cell>
        </row>
        <row r="3056">
          <cell r="A3056" t="str">
            <v>220.45.40.000-5100.09</v>
          </cell>
          <cell r="B3056" t="str">
            <v>220</v>
          </cell>
          <cell r="C3056" t="str">
            <v>45</v>
          </cell>
          <cell r="D3056" t="str">
            <v>40</v>
          </cell>
          <cell r="E3056" t="str">
            <v>000</v>
          </cell>
          <cell r="F3056" t="str">
            <v>5100.09</v>
          </cell>
          <cell r="G3056" t="str">
            <v>Benefits Unemployment Insurance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  <cell r="O3056" t="str">
            <v>+++</v>
          </cell>
        </row>
        <row r="3057">
          <cell r="A3057" t="str">
            <v>220.45.40.000-5100.11</v>
          </cell>
          <cell r="B3057" t="str">
            <v>220</v>
          </cell>
          <cell r="C3057" t="str">
            <v>45</v>
          </cell>
          <cell r="D3057" t="str">
            <v>40</v>
          </cell>
          <cell r="E3057" t="str">
            <v>000</v>
          </cell>
          <cell r="F3057" t="str">
            <v>5100.11</v>
          </cell>
          <cell r="G3057" t="str">
            <v>Benefits Medicare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  <cell r="O3057" t="str">
            <v>+++</v>
          </cell>
        </row>
        <row r="3058">
          <cell r="A3058" t="str">
            <v>220.45.40.000-5100.15</v>
          </cell>
          <cell r="B3058" t="str">
            <v>220</v>
          </cell>
          <cell r="C3058" t="str">
            <v>45</v>
          </cell>
          <cell r="D3058" t="str">
            <v>40</v>
          </cell>
          <cell r="E3058" t="str">
            <v>000</v>
          </cell>
          <cell r="F3058" t="str">
            <v>5100.15</v>
          </cell>
          <cell r="G3058" t="str">
            <v>Benefits Cell Phone Allowance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  <cell r="O3058" t="str">
            <v>+++</v>
          </cell>
        </row>
        <row r="3059">
          <cell r="A3059" t="str">
            <v>220.45.40.000-5100.17</v>
          </cell>
          <cell r="B3059" t="str">
            <v>220</v>
          </cell>
          <cell r="C3059" t="str">
            <v>45</v>
          </cell>
          <cell r="D3059" t="str">
            <v>40</v>
          </cell>
          <cell r="E3059" t="str">
            <v>000</v>
          </cell>
          <cell r="F3059" t="str">
            <v>5100.17</v>
          </cell>
          <cell r="G3059" t="str">
            <v>Benefits Other Post Employment Benefits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  <cell r="O3059" t="str">
            <v>+++</v>
          </cell>
        </row>
        <row r="3060">
          <cell r="A3060" t="str">
            <v>220.45.40.000-6000.01</v>
          </cell>
          <cell r="B3060" t="str">
            <v>220</v>
          </cell>
          <cell r="C3060" t="str">
            <v>45</v>
          </cell>
          <cell r="D3060" t="str">
            <v>40</v>
          </cell>
          <cell r="E3060" t="str">
            <v>000</v>
          </cell>
          <cell r="F3060" t="str">
            <v>6000.01</v>
          </cell>
          <cell r="G3060" t="str">
            <v>Professional Services General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  <cell r="O3060" t="str">
            <v>+++</v>
          </cell>
        </row>
        <row r="3061">
          <cell r="A3061" t="str">
            <v>220.45.40.000-6000.10</v>
          </cell>
          <cell r="B3061" t="str">
            <v>220</v>
          </cell>
          <cell r="C3061" t="str">
            <v>45</v>
          </cell>
          <cell r="D3061" t="str">
            <v>40</v>
          </cell>
          <cell r="E3061" t="str">
            <v>000</v>
          </cell>
          <cell r="F3061" t="str">
            <v>6000.10</v>
          </cell>
          <cell r="G3061" t="str">
            <v>Professional Services Consultant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  <cell r="O3061" t="str">
            <v>+++</v>
          </cell>
        </row>
        <row r="3062">
          <cell r="A3062" t="str">
            <v>220.45.40.000-6000.12</v>
          </cell>
          <cell r="B3062" t="str">
            <v>220</v>
          </cell>
          <cell r="C3062" t="str">
            <v>45</v>
          </cell>
          <cell r="D3062" t="str">
            <v>40</v>
          </cell>
          <cell r="E3062" t="str">
            <v>000</v>
          </cell>
          <cell r="F3062" t="str">
            <v>6000.12</v>
          </cell>
          <cell r="G3062" t="str">
            <v>Professional Services Contract Services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  <cell r="O3062" t="str">
            <v>+++</v>
          </cell>
        </row>
        <row r="3063">
          <cell r="A3063" t="str">
            <v>220.45.40.000-6000.13</v>
          </cell>
          <cell r="B3063" t="str">
            <v>220</v>
          </cell>
          <cell r="C3063" t="str">
            <v>45</v>
          </cell>
          <cell r="D3063" t="str">
            <v>40</v>
          </cell>
          <cell r="E3063" t="str">
            <v>000</v>
          </cell>
          <cell r="F3063" t="str">
            <v>6000.13</v>
          </cell>
          <cell r="G3063" t="str">
            <v>Professional Services Compliance Monitoring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  <cell r="O3063" t="str">
            <v>+++</v>
          </cell>
        </row>
        <row r="3064">
          <cell r="A3064" t="str">
            <v>220.45.40.000-6000.14</v>
          </cell>
          <cell r="B3064" t="str">
            <v>220</v>
          </cell>
          <cell r="C3064" t="str">
            <v>45</v>
          </cell>
          <cell r="D3064" t="str">
            <v>40</v>
          </cell>
          <cell r="E3064" t="str">
            <v>000</v>
          </cell>
          <cell r="F3064" t="str">
            <v>6000.14</v>
          </cell>
          <cell r="G3064" t="str">
            <v>Professional Services IW Pre Analysis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  <cell r="O3064" t="str">
            <v>+++</v>
          </cell>
        </row>
        <row r="3065">
          <cell r="A3065" t="str">
            <v>220.45.40.000-6000.18</v>
          </cell>
          <cell r="B3065" t="str">
            <v>220</v>
          </cell>
          <cell r="C3065" t="str">
            <v>45</v>
          </cell>
          <cell r="D3065" t="str">
            <v>40</v>
          </cell>
          <cell r="E3065" t="str">
            <v>000</v>
          </cell>
          <cell r="F3065" t="str">
            <v>6000.18</v>
          </cell>
          <cell r="G3065" t="str">
            <v>Professional Services Legal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  <cell r="O3065" t="str">
            <v>+++</v>
          </cell>
        </row>
        <row r="3066">
          <cell r="A3066" t="str">
            <v>220.45.40.000-6100.01</v>
          </cell>
          <cell r="B3066" t="str">
            <v>220</v>
          </cell>
          <cell r="C3066" t="str">
            <v>45</v>
          </cell>
          <cell r="D3066" t="str">
            <v>40</v>
          </cell>
          <cell r="E3066" t="str">
            <v>000</v>
          </cell>
          <cell r="F3066" t="str">
            <v>6100.01</v>
          </cell>
          <cell r="G3066" t="str">
            <v>Utilities Electric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  <cell r="O3066" t="str">
            <v>+++</v>
          </cell>
        </row>
        <row r="3067">
          <cell r="A3067" t="str">
            <v>220.45.40.000-6100.02</v>
          </cell>
          <cell r="B3067" t="str">
            <v>220</v>
          </cell>
          <cell r="C3067" t="str">
            <v>45</v>
          </cell>
          <cell r="D3067" t="str">
            <v>40</v>
          </cell>
          <cell r="E3067" t="str">
            <v>000</v>
          </cell>
          <cell r="F3067" t="str">
            <v>6100.02</v>
          </cell>
          <cell r="G3067" t="str">
            <v>Utilities Telephone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  <cell r="O3067" t="str">
            <v>+++</v>
          </cell>
        </row>
        <row r="3068">
          <cell r="A3068" t="str">
            <v>220.45.40.000-6100.03</v>
          </cell>
          <cell r="B3068" t="str">
            <v>220</v>
          </cell>
          <cell r="C3068" t="str">
            <v>45</v>
          </cell>
          <cell r="D3068" t="str">
            <v>40</v>
          </cell>
          <cell r="E3068" t="str">
            <v>000</v>
          </cell>
          <cell r="F3068" t="str">
            <v>6100.03</v>
          </cell>
          <cell r="G3068" t="str">
            <v>Utilities Data Transmission / ISP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  <cell r="O3068" t="str">
            <v>+++</v>
          </cell>
        </row>
        <row r="3069">
          <cell r="A3069" t="str">
            <v>220.45.40.000-6200.01</v>
          </cell>
          <cell r="B3069" t="str">
            <v>220</v>
          </cell>
          <cell r="C3069" t="str">
            <v>45</v>
          </cell>
          <cell r="D3069" t="str">
            <v>40</v>
          </cell>
          <cell r="E3069" t="str">
            <v>000</v>
          </cell>
          <cell r="F3069" t="str">
            <v>6200.01</v>
          </cell>
          <cell r="G3069" t="str">
            <v>Supplies Office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  <cell r="O3069" t="str">
            <v>+++</v>
          </cell>
        </row>
        <row r="3070">
          <cell r="A3070" t="str">
            <v>220.45.40.000-6200.02</v>
          </cell>
          <cell r="B3070" t="str">
            <v>220</v>
          </cell>
          <cell r="C3070" t="str">
            <v>45</v>
          </cell>
          <cell r="D3070" t="str">
            <v>40</v>
          </cell>
          <cell r="E3070" t="str">
            <v>000</v>
          </cell>
          <cell r="F3070" t="str">
            <v>6200.02</v>
          </cell>
          <cell r="G3070" t="str">
            <v>Supplies Special Department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  <cell r="O3070" t="str">
            <v>+++</v>
          </cell>
        </row>
        <row r="3071">
          <cell r="A3071" t="str">
            <v>220.45.40.000-6200.03</v>
          </cell>
          <cell r="B3071" t="str">
            <v>220</v>
          </cell>
          <cell r="C3071" t="str">
            <v>45</v>
          </cell>
          <cell r="D3071" t="str">
            <v>40</v>
          </cell>
          <cell r="E3071" t="str">
            <v>000</v>
          </cell>
          <cell r="F3071" t="str">
            <v>6200.03</v>
          </cell>
          <cell r="G3071" t="str">
            <v>Supplies Copier Maintenance &amp; Supplies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  <cell r="O3071" t="str">
            <v>+++</v>
          </cell>
        </row>
        <row r="3072">
          <cell r="A3072" t="str">
            <v>220.45.40.000-6200.04</v>
          </cell>
          <cell r="B3072" t="str">
            <v>220</v>
          </cell>
          <cell r="C3072" t="str">
            <v>45</v>
          </cell>
          <cell r="D3072" t="str">
            <v>40</v>
          </cell>
          <cell r="E3072" t="str">
            <v>000</v>
          </cell>
          <cell r="F3072" t="str">
            <v>6200.04</v>
          </cell>
          <cell r="G3072" t="str">
            <v>Supplies Postage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  <cell r="O3072" t="str">
            <v>+++</v>
          </cell>
        </row>
        <row r="3073">
          <cell r="A3073" t="str">
            <v>220.45.40.000-6200.05</v>
          </cell>
          <cell r="B3073" t="str">
            <v>220</v>
          </cell>
          <cell r="C3073" t="str">
            <v>45</v>
          </cell>
          <cell r="D3073" t="str">
            <v>40</v>
          </cell>
          <cell r="E3073" t="str">
            <v>000</v>
          </cell>
          <cell r="F3073" t="str">
            <v>6200.05</v>
          </cell>
          <cell r="G3073" t="str">
            <v>Supplies Gasoline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  <cell r="O3073" t="str">
            <v>+++</v>
          </cell>
        </row>
        <row r="3074">
          <cell r="A3074" t="str">
            <v>220.45.40.000-6200.09</v>
          </cell>
          <cell r="B3074" t="str">
            <v>220</v>
          </cell>
          <cell r="C3074" t="str">
            <v>45</v>
          </cell>
          <cell r="D3074" t="str">
            <v>40</v>
          </cell>
          <cell r="E3074" t="str">
            <v>000</v>
          </cell>
          <cell r="F3074" t="str">
            <v>6200.09</v>
          </cell>
          <cell r="G3074" t="str">
            <v>Supplies Data Processing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  <cell r="O3074" t="str">
            <v>+++</v>
          </cell>
        </row>
        <row r="3075">
          <cell r="A3075" t="str">
            <v>220.45.40.000-6300.01</v>
          </cell>
          <cell r="B3075" t="str">
            <v>220</v>
          </cell>
          <cell r="C3075" t="str">
            <v>45</v>
          </cell>
          <cell r="D3075" t="str">
            <v>40</v>
          </cell>
          <cell r="E3075" t="str">
            <v>000</v>
          </cell>
          <cell r="F3075" t="str">
            <v>6300.01</v>
          </cell>
          <cell r="G3075" t="str">
            <v>Dues &amp; Subscriptions Memberships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  <cell r="O3075" t="str">
            <v>+++</v>
          </cell>
        </row>
        <row r="3076">
          <cell r="A3076" t="str">
            <v>220.45.40.000-6300.02</v>
          </cell>
          <cell r="B3076" t="str">
            <v>220</v>
          </cell>
          <cell r="C3076" t="str">
            <v>45</v>
          </cell>
          <cell r="D3076" t="str">
            <v>40</v>
          </cell>
          <cell r="E3076" t="str">
            <v>000</v>
          </cell>
          <cell r="F3076" t="str">
            <v>6300.02</v>
          </cell>
          <cell r="G3076" t="str">
            <v>Dues &amp; Subscriptions Publications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  <cell r="O3076" t="str">
            <v>+++</v>
          </cell>
        </row>
        <row r="3077">
          <cell r="A3077" t="str">
            <v>220.45.40.000-6300.03</v>
          </cell>
          <cell r="B3077" t="str">
            <v>220</v>
          </cell>
          <cell r="C3077" t="str">
            <v>45</v>
          </cell>
          <cell r="D3077" t="str">
            <v>40</v>
          </cell>
          <cell r="E3077" t="str">
            <v>000</v>
          </cell>
          <cell r="F3077" t="str">
            <v>6300.03</v>
          </cell>
          <cell r="G3077" t="str">
            <v>Dues &amp; Subscriptions Certifications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  <cell r="O3077" t="str">
            <v>+++</v>
          </cell>
        </row>
        <row r="3078">
          <cell r="A3078" t="str">
            <v>220.45.40.000-6350.01</v>
          </cell>
          <cell r="B3078" t="str">
            <v>220</v>
          </cell>
          <cell r="C3078" t="str">
            <v>45</v>
          </cell>
          <cell r="D3078" t="str">
            <v>40</v>
          </cell>
          <cell r="E3078" t="str">
            <v>000</v>
          </cell>
          <cell r="F3078" t="str">
            <v>6350.01</v>
          </cell>
          <cell r="G3078" t="str">
            <v>Maintenance Agreements &amp; Licenses License/Software Maintenance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  <cell r="O3078" t="str">
            <v>+++</v>
          </cell>
        </row>
        <row r="3079">
          <cell r="A3079" t="str">
            <v>220.45.40.000-6350.02</v>
          </cell>
          <cell r="B3079" t="str">
            <v>220</v>
          </cell>
          <cell r="C3079" t="str">
            <v>45</v>
          </cell>
          <cell r="D3079" t="str">
            <v>40</v>
          </cell>
          <cell r="E3079" t="str">
            <v>000</v>
          </cell>
          <cell r="F3079" t="str">
            <v>6350.02</v>
          </cell>
          <cell r="G3079" t="str">
            <v>Maintenance Agreements &amp; Licenses Hardware Maintenance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  <cell r="O3079" t="str">
            <v>+++</v>
          </cell>
        </row>
        <row r="3080">
          <cell r="A3080" t="str">
            <v>220.45.40.000-6350.03</v>
          </cell>
          <cell r="B3080" t="str">
            <v>220</v>
          </cell>
          <cell r="C3080" t="str">
            <v>45</v>
          </cell>
          <cell r="D3080" t="str">
            <v>40</v>
          </cell>
          <cell r="E3080" t="str">
            <v>000</v>
          </cell>
          <cell r="F3080" t="str">
            <v>6350.03</v>
          </cell>
          <cell r="G3080" t="str">
            <v>Maintenance Agreements &amp; Licenses Maintenance Agreements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  <cell r="O3080" t="str">
            <v>+++</v>
          </cell>
        </row>
        <row r="3081">
          <cell r="A3081" t="str">
            <v>220.45.40.000-6350.04</v>
          </cell>
          <cell r="B3081" t="str">
            <v>220</v>
          </cell>
          <cell r="C3081" t="str">
            <v>45</v>
          </cell>
          <cell r="D3081" t="str">
            <v>40</v>
          </cell>
          <cell r="E3081" t="str">
            <v>000</v>
          </cell>
          <cell r="F3081" t="str">
            <v>6350.04</v>
          </cell>
          <cell r="G3081" t="str">
            <v>Maintenance Agreements &amp; Licenses SCADA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  <cell r="O3081" t="str">
            <v>+++</v>
          </cell>
        </row>
        <row r="3082">
          <cell r="A3082" t="str">
            <v>220.45.40.000-6350.05</v>
          </cell>
          <cell r="B3082" t="str">
            <v>220</v>
          </cell>
          <cell r="C3082" t="str">
            <v>45</v>
          </cell>
          <cell r="D3082" t="str">
            <v>40</v>
          </cell>
          <cell r="E3082" t="str">
            <v>000</v>
          </cell>
          <cell r="F3082" t="str">
            <v>6350.05</v>
          </cell>
          <cell r="G3082" t="str">
            <v>Maintenance Agreements &amp; Licenses Traffic Control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  <cell r="O3082" t="str">
            <v>+++</v>
          </cell>
        </row>
        <row r="3083">
          <cell r="A3083" t="str">
            <v>220.45.40.000-6350.06</v>
          </cell>
          <cell r="B3083" t="str">
            <v>220</v>
          </cell>
          <cell r="C3083" t="str">
            <v>45</v>
          </cell>
          <cell r="D3083" t="str">
            <v>40</v>
          </cell>
          <cell r="E3083" t="str">
            <v>000</v>
          </cell>
          <cell r="F3083" t="str">
            <v>6350.06</v>
          </cell>
          <cell r="G3083" t="str">
            <v>Maintenance Agreements &amp; Licenses Streetlights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  <cell r="O3083" t="str">
            <v>+++</v>
          </cell>
        </row>
        <row r="3084">
          <cell r="A3084" t="str">
            <v>220.45.40.000-6400.01</v>
          </cell>
          <cell r="B3084" t="str">
            <v>220</v>
          </cell>
          <cell r="C3084" t="str">
            <v>45</v>
          </cell>
          <cell r="D3084" t="str">
            <v>40</v>
          </cell>
          <cell r="E3084" t="str">
            <v>000</v>
          </cell>
          <cell r="F3084" t="str">
            <v>6400.01</v>
          </cell>
          <cell r="G3084" t="str">
            <v>Repairs &amp; Maintenance Building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  <cell r="O3084" t="str">
            <v>+++</v>
          </cell>
        </row>
        <row r="3085">
          <cell r="A3085" t="str">
            <v>220.45.40.000-6400.02</v>
          </cell>
          <cell r="B3085" t="str">
            <v>220</v>
          </cell>
          <cell r="C3085" t="str">
            <v>45</v>
          </cell>
          <cell r="D3085" t="str">
            <v>40</v>
          </cell>
          <cell r="E3085" t="str">
            <v>000</v>
          </cell>
          <cell r="F3085" t="str">
            <v>6400.02</v>
          </cell>
          <cell r="G3085" t="str">
            <v>Repairs &amp; Maintenance Minor Equipment/Other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  <cell r="O3085" t="str">
            <v>+++</v>
          </cell>
        </row>
        <row r="3086">
          <cell r="A3086" t="str">
            <v>220.45.40.000-6400.03</v>
          </cell>
          <cell r="B3086" t="str">
            <v>220</v>
          </cell>
          <cell r="C3086" t="str">
            <v>45</v>
          </cell>
          <cell r="D3086" t="str">
            <v>40</v>
          </cell>
          <cell r="E3086" t="str">
            <v>000</v>
          </cell>
          <cell r="F3086" t="str">
            <v>6400.03</v>
          </cell>
          <cell r="G3086" t="str">
            <v>Repairs &amp; Maintenance Major Repair &amp; Contingency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  <cell r="O3086" t="str">
            <v>+++</v>
          </cell>
        </row>
        <row r="3087">
          <cell r="A3087" t="str">
            <v>220.45.40.000-6400.04</v>
          </cell>
          <cell r="B3087" t="str">
            <v>220</v>
          </cell>
          <cell r="C3087" t="str">
            <v>45</v>
          </cell>
          <cell r="D3087" t="str">
            <v>40</v>
          </cell>
          <cell r="E3087" t="str">
            <v>000</v>
          </cell>
          <cell r="F3087" t="str">
            <v>6400.04</v>
          </cell>
          <cell r="G3087" t="str">
            <v>Repairs &amp; Maintenance Equipment Rental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  <cell r="O3087" t="str">
            <v>+++</v>
          </cell>
        </row>
        <row r="3088">
          <cell r="A3088" t="str">
            <v>220.45.40.000-6400.05</v>
          </cell>
          <cell r="B3088" t="str">
            <v>220</v>
          </cell>
          <cell r="C3088" t="str">
            <v>45</v>
          </cell>
          <cell r="D3088" t="str">
            <v>40</v>
          </cell>
          <cell r="E3088" t="str">
            <v>000</v>
          </cell>
          <cell r="F3088" t="str">
            <v>6400.05</v>
          </cell>
          <cell r="G3088" t="str">
            <v>Repairs &amp; Maintenance Vehicle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  <cell r="O3088" t="str">
            <v>+++</v>
          </cell>
        </row>
        <row r="3089">
          <cell r="A3089" t="str">
            <v>220.45.40.000-6600.01</v>
          </cell>
          <cell r="B3089" t="str">
            <v>220</v>
          </cell>
          <cell r="C3089" t="str">
            <v>45</v>
          </cell>
          <cell r="D3089" t="str">
            <v>40</v>
          </cell>
          <cell r="E3089" t="str">
            <v>000</v>
          </cell>
          <cell r="F3089" t="str">
            <v>6600.01</v>
          </cell>
          <cell r="G3089" t="str">
            <v>Administrative Expenses Meetings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  <cell r="O3089" t="str">
            <v>+++</v>
          </cell>
        </row>
        <row r="3090">
          <cell r="A3090" t="str">
            <v>220.45.40.000-6600.03</v>
          </cell>
          <cell r="B3090" t="str">
            <v>220</v>
          </cell>
          <cell r="C3090" t="str">
            <v>45</v>
          </cell>
          <cell r="D3090" t="str">
            <v>40</v>
          </cell>
          <cell r="E3090" t="str">
            <v>000</v>
          </cell>
          <cell r="F3090" t="str">
            <v>6600.03</v>
          </cell>
          <cell r="G3090" t="str">
            <v>Administrative Expenses Mileage Reimbursement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  <cell r="O3090" t="str">
            <v>+++</v>
          </cell>
        </row>
        <row r="3091">
          <cell r="A3091" t="str">
            <v>220.45.40.000-6600.04</v>
          </cell>
          <cell r="B3091" t="str">
            <v>220</v>
          </cell>
          <cell r="C3091" t="str">
            <v>45</v>
          </cell>
          <cell r="D3091" t="str">
            <v>40</v>
          </cell>
          <cell r="E3091" t="str">
            <v>000</v>
          </cell>
          <cell r="F3091" t="str">
            <v>6600.04</v>
          </cell>
          <cell r="G3091" t="str">
            <v>Administrative Expenses Training/Conferences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  <cell r="O3091" t="str">
            <v>+++</v>
          </cell>
        </row>
        <row r="3092">
          <cell r="A3092" t="str">
            <v>220.45.40.000-6600.05</v>
          </cell>
          <cell r="B3092" t="str">
            <v>220</v>
          </cell>
          <cell r="C3092" t="str">
            <v>45</v>
          </cell>
          <cell r="D3092" t="str">
            <v>40</v>
          </cell>
          <cell r="E3092" t="str">
            <v>000</v>
          </cell>
          <cell r="F3092" t="str">
            <v>6600.05</v>
          </cell>
          <cell r="G3092" t="str">
            <v>Administrative Expenses Public/Legal Advertisement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  <cell r="O3092" t="str">
            <v>+++</v>
          </cell>
        </row>
        <row r="3093">
          <cell r="A3093" t="str">
            <v>220.45.40.000-6600.06</v>
          </cell>
          <cell r="B3093" t="str">
            <v>220</v>
          </cell>
          <cell r="C3093" t="str">
            <v>45</v>
          </cell>
          <cell r="D3093" t="str">
            <v>40</v>
          </cell>
          <cell r="E3093" t="str">
            <v>000</v>
          </cell>
          <cell r="F3093" t="str">
            <v>6600.06</v>
          </cell>
          <cell r="G3093" t="str">
            <v>Administrative Expenses Property/Building Rental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  <cell r="O3093" t="str">
            <v>+++</v>
          </cell>
        </row>
        <row r="3094">
          <cell r="A3094" t="str">
            <v>220.45.40.000-6600.07</v>
          </cell>
          <cell r="B3094" t="str">
            <v>220</v>
          </cell>
          <cell r="C3094" t="str">
            <v>45</v>
          </cell>
          <cell r="D3094" t="str">
            <v>40</v>
          </cell>
          <cell r="E3094" t="str">
            <v>000</v>
          </cell>
          <cell r="F3094" t="str">
            <v>6600.07</v>
          </cell>
          <cell r="G3094" t="str">
            <v>Administrative Expenses Employee Recruitment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  <cell r="O3094" t="str">
            <v>+++</v>
          </cell>
        </row>
        <row r="3095">
          <cell r="A3095" t="str">
            <v>220.45.40.000-6600.08</v>
          </cell>
          <cell r="B3095" t="str">
            <v>220</v>
          </cell>
          <cell r="C3095" t="str">
            <v>45</v>
          </cell>
          <cell r="D3095" t="str">
            <v>40</v>
          </cell>
          <cell r="E3095" t="str">
            <v>000</v>
          </cell>
          <cell r="F3095" t="str">
            <v>6600.08</v>
          </cell>
          <cell r="G3095" t="str">
            <v>Administrative Expenses Employee Recognition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  <cell r="O3095" t="str">
            <v>+++</v>
          </cell>
        </row>
        <row r="3096">
          <cell r="A3096" t="str">
            <v>220.45.40.000-6600.14</v>
          </cell>
          <cell r="B3096" t="str">
            <v>220</v>
          </cell>
          <cell r="C3096" t="str">
            <v>45</v>
          </cell>
          <cell r="D3096" t="str">
            <v>40</v>
          </cell>
          <cell r="E3096" t="str">
            <v>000</v>
          </cell>
          <cell r="F3096" t="str">
            <v>6600.14</v>
          </cell>
          <cell r="G3096" t="str">
            <v>Administrative Expenses Filing/Recording Fee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  <cell r="O3096" t="str">
            <v>+++</v>
          </cell>
        </row>
        <row r="3097">
          <cell r="A3097" t="str">
            <v>220.45.40.000-6600.24</v>
          </cell>
          <cell r="B3097" t="str">
            <v>220</v>
          </cell>
          <cell r="C3097" t="str">
            <v>45</v>
          </cell>
          <cell r="D3097" t="str">
            <v>40</v>
          </cell>
          <cell r="E3097" t="str">
            <v>000</v>
          </cell>
          <cell r="F3097" t="str">
            <v>6600.24</v>
          </cell>
          <cell r="G3097" t="str">
            <v>Administrative Expenses Marketing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  <cell r="O3097" t="str">
            <v>+++</v>
          </cell>
        </row>
        <row r="3098">
          <cell r="A3098" t="str">
            <v>220.45.40.000-6600.25</v>
          </cell>
          <cell r="B3098" t="str">
            <v>220</v>
          </cell>
          <cell r="C3098" t="str">
            <v>45</v>
          </cell>
          <cell r="D3098" t="str">
            <v>40</v>
          </cell>
          <cell r="E3098" t="str">
            <v>000</v>
          </cell>
          <cell r="F3098" t="str">
            <v>6600.25</v>
          </cell>
          <cell r="G3098" t="str">
            <v>Administrative Expenses Support Services-Indirect Labor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  <cell r="O3098" t="str">
            <v>+++</v>
          </cell>
        </row>
        <row r="3099">
          <cell r="A3099" t="str">
            <v>220.45.40.000-6600.26</v>
          </cell>
          <cell r="B3099" t="str">
            <v>220</v>
          </cell>
          <cell r="C3099" t="str">
            <v>45</v>
          </cell>
          <cell r="D3099" t="str">
            <v>40</v>
          </cell>
          <cell r="E3099" t="str">
            <v>000</v>
          </cell>
          <cell r="F3099" t="str">
            <v>6600.26</v>
          </cell>
          <cell r="G3099" t="str">
            <v>Administrative Expenses Support Services-IT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  <cell r="O3099" t="str">
            <v>+++</v>
          </cell>
        </row>
        <row r="3100">
          <cell r="A3100" t="str">
            <v>220.45.40.000-6600.27</v>
          </cell>
          <cell r="B3100" t="str">
            <v>220</v>
          </cell>
          <cell r="C3100" t="str">
            <v>45</v>
          </cell>
          <cell r="D3100" t="str">
            <v>40</v>
          </cell>
          <cell r="E3100" t="str">
            <v>000</v>
          </cell>
          <cell r="F3100" t="str">
            <v>6600.27</v>
          </cell>
          <cell r="G3100" t="str">
            <v>Administrative Expenses Support Services-Direct Labor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  <cell r="O3100" t="str">
            <v>+++</v>
          </cell>
        </row>
        <row r="3101">
          <cell r="A3101" t="str">
            <v>220.45.40.000-6600.29</v>
          </cell>
          <cell r="B3101" t="str">
            <v>220</v>
          </cell>
          <cell r="C3101" t="str">
            <v>45</v>
          </cell>
          <cell r="D3101" t="str">
            <v>40</v>
          </cell>
          <cell r="E3101" t="str">
            <v>000</v>
          </cell>
          <cell r="F3101" t="str">
            <v>6600.29</v>
          </cell>
          <cell r="G3101" t="str">
            <v>Administrative Expenses Administration &amp; Planning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  <cell r="O3101" t="str">
            <v>+++</v>
          </cell>
        </row>
        <row r="3102">
          <cell r="A3102" t="str">
            <v>220.45.40.000-6600.30</v>
          </cell>
          <cell r="B3102" t="str">
            <v>220</v>
          </cell>
          <cell r="C3102" t="str">
            <v>45</v>
          </cell>
          <cell r="D3102" t="str">
            <v>40</v>
          </cell>
          <cell r="E3102" t="str">
            <v>000</v>
          </cell>
          <cell r="F3102" t="str">
            <v>6600.30</v>
          </cell>
          <cell r="G3102" t="str">
            <v>Administrative Expenses Other Expenses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  <cell r="O3102" t="str">
            <v>+++</v>
          </cell>
        </row>
        <row r="3103">
          <cell r="A3103" t="str">
            <v>220.45.40.000-7000.03</v>
          </cell>
          <cell r="B3103" t="str">
            <v>220</v>
          </cell>
          <cell r="C3103" t="str">
            <v>45</v>
          </cell>
          <cell r="D3103" t="str">
            <v>40</v>
          </cell>
          <cell r="E3103" t="str">
            <v>000</v>
          </cell>
          <cell r="F3103" t="str">
            <v>7000.03</v>
          </cell>
          <cell r="G3103" t="str">
            <v>Capital Outlay Operations Equip-Minor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  <cell r="O3103" t="str">
            <v>+++</v>
          </cell>
        </row>
        <row r="3104">
          <cell r="A3104" t="str">
            <v>220.45.40.000-7000.04</v>
          </cell>
          <cell r="B3104" t="str">
            <v>220</v>
          </cell>
          <cell r="C3104" t="str">
            <v>45</v>
          </cell>
          <cell r="D3104" t="str">
            <v>40</v>
          </cell>
          <cell r="E3104" t="str">
            <v>000</v>
          </cell>
          <cell r="F3104" t="str">
            <v>7000.04</v>
          </cell>
          <cell r="G3104" t="str">
            <v>Capital Outlay Operations Equipment-Major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  <cell r="O3104" t="str">
            <v>+++</v>
          </cell>
        </row>
        <row r="3105">
          <cell r="A3105" t="str">
            <v>220.45.40.000-7000.07</v>
          </cell>
          <cell r="B3105" t="str">
            <v>220</v>
          </cell>
          <cell r="C3105" t="str">
            <v>45</v>
          </cell>
          <cell r="D3105" t="str">
            <v>40</v>
          </cell>
          <cell r="E3105" t="str">
            <v>000</v>
          </cell>
          <cell r="F3105" t="str">
            <v>7000.07</v>
          </cell>
          <cell r="G3105" t="str">
            <v>Capital Outlay Computer Hardware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  <cell r="O3105" t="str">
            <v>+++</v>
          </cell>
        </row>
        <row r="3106">
          <cell r="A3106" t="str">
            <v>220.45.40.000-7000.08</v>
          </cell>
          <cell r="B3106" t="str">
            <v>220</v>
          </cell>
          <cell r="C3106" t="str">
            <v>45</v>
          </cell>
          <cell r="D3106" t="str">
            <v>40</v>
          </cell>
          <cell r="E3106" t="str">
            <v>000</v>
          </cell>
          <cell r="F3106" t="str">
            <v>7000.08</v>
          </cell>
          <cell r="G3106" t="str">
            <v>Capital Outlay Computer Software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  <cell r="O3106" t="str">
            <v>+++</v>
          </cell>
        </row>
        <row r="3107">
          <cell r="A3107" t="str">
            <v>220.45.40.000-7000.12</v>
          </cell>
          <cell r="B3107" t="str">
            <v>220</v>
          </cell>
          <cell r="C3107" t="str">
            <v>45</v>
          </cell>
          <cell r="D3107" t="str">
            <v>40</v>
          </cell>
          <cell r="E3107" t="str">
            <v>000</v>
          </cell>
          <cell r="F3107" t="str">
            <v>7000.12</v>
          </cell>
          <cell r="G3107" t="str">
            <v>Capital Outlay Furniture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  <cell r="O3107" t="str">
            <v>+++</v>
          </cell>
        </row>
        <row r="3108">
          <cell r="A3108" t="str">
            <v>220.45.40.000-7000.99</v>
          </cell>
          <cell r="B3108" t="str">
            <v>220</v>
          </cell>
          <cell r="C3108" t="str">
            <v>45</v>
          </cell>
          <cell r="D3108" t="str">
            <v>40</v>
          </cell>
          <cell r="E3108" t="str">
            <v>000</v>
          </cell>
          <cell r="F3108" t="str">
            <v>7000.99</v>
          </cell>
          <cell r="G3108" t="str">
            <v>Capital Outlay General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  <cell r="O3108" t="str">
            <v>+++</v>
          </cell>
        </row>
        <row r="3109">
          <cell r="A3109" t="str">
            <v>220.45.41.000-5000.01</v>
          </cell>
          <cell r="B3109" t="str">
            <v>220</v>
          </cell>
          <cell r="C3109" t="str">
            <v>45</v>
          </cell>
          <cell r="D3109" t="str">
            <v>41</v>
          </cell>
          <cell r="E3109" t="str">
            <v>000</v>
          </cell>
          <cell r="F3109" t="str">
            <v>5000.01</v>
          </cell>
          <cell r="G3109" t="str">
            <v>Salaries Regular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  <cell r="O3109" t="str">
            <v>+++</v>
          </cell>
        </row>
        <row r="3110">
          <cell r="A3110" t="str">
            <v>220.45.41.000-5000.02</v>
          </cell>
          <cell r="B3110" t="str">
            <v>220</v>
          </cell>
          <cell r="C3110" t="str">
            <v>45</v>
          </cell>
          <cell r="D3110" t="str">
            <v>41</v>
          </cell>
          <cell r="E3110" t="str">
            <v>000</v>
          </cell>
          <cell r="F3110" t="str">
            <v>5000.02</v>
          </cell>
          <cell r="G3110" t="str">
            <v>Salaries Part Time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  <cell r="O3110" t="str">
            <v>+++</v>
          </cell>
        </row>
        <row r="3111">
          <cell r="A3111" t="str">
            <v>220.45.41.000-5000.03</v>
          </cell>
          <cell r="B3111" t="str">
            <v>220</v>
          </cell>
          <cell r="C3111" t="str">
            <v>45</v>
          </cell>
          <cell r="D3111" t="str">
            <v>41</v>
          </cell>
          <cell r="E3111" t="str">
            <v>000</v>
          </cell>
          <cell r="F3111" t="str">
            <v>5000.03</v>
          </cell>
          <cell r="G3111" t="str">
            <v>Salaries Overtime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  <cell r="O3111" t="str">
            <v>+++</v>
          </cell>
        </row>
        <row r="3112">
          <cell r="A3112" t="str">
            <v>220.45.41.000-5000.04</v>
          </cell>
          <cell r="B3112" t="str">
            <v>220</v>
          </cell>
          <cell r="C3112" t="str">
            <v>45</v>
          </cell>
          <cell r="D3112" t="str">
            <v>41</v>
          </cell>
          <cell r="E3112" t="str">
            <v>000</v>
          </cell>
          <cell r="F3112" t="str">
            <v>5000.04</v>
          </cell>
          <cell r="G3112" t="str">
            <v>Salaries Holiday Pay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  <cell r="O3112" t="str">
            <v>+++</v>
          </cell>
        </row>
        <row r="3113">
          <cell r="A3113" t="str">
            <v>220.45.41.000-5000.06</v>
          </cell>
          <cell r="B3113" t="str">
            <v>220</v>
          </cell>
          <cell r="C3113" t="str">
            <v>45</v>
          </cell>
          <cell r="D3113" t="str">
            <v>41</v>
          </cell>
          <cell r="E3113" t="str">
            <v>000</v>
          </cell>
          <cell r="F3113" t="str">
            <v>5000.06</v>
          </cell>
          <cell r="G3113" t="str">
            <v>Salaries Out of Class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  <cell r="O3113" t="str">
            <v>+++</v>
          </cell>
        </row>
        <row r="3114">
          <cell r="A3114" t="str">
            <v>220.45.41.000-5000.07</v>
          </cell>
          <cell r="B3114" t="str">
            <v>220</v>
          </cell>
          <cell r="C3114" t="str">
            <v>45</v>
          </cell>
          <cell r="D3114" t="str">
            <v>41</v>
          </cell>
          <cell r="E3114" t="str">
            <v>000</v>
          </cell>
          <cell r="F3114" t="str">
            <v>5000.07</v>
          </cell>
          <cell r="G3114" t="str">
            <v>Salaries Admin Leave Pay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  <cell r="O3114" t="str">
            <v>+++</v>
          </cell>
        </row>
        <row r="3115">
          <cell r="A3115" t="str">
            <v>220.45.41.000-5000.08</v>
          </cell>
          <cell r="B3115" t="str">
            <v>220</v>
          </cell>
          <cell r="C3115" t="str">
            <v>45</v>
          </cell>
          <cell r="D3115" t="str">
            <v>41</v>
          </cell>
          <cell r="E3115" t="str">
            <v>000</v>
          </cell>
          <cell r="F3115" t="str">
            <v>5000.08</v>
          </cell>
          <cell r="G3115" t="str">
            <v>Salaries Longevity Pay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  <cell r="O3115" t="str">
            <v>+++</v>
          </cell>
        </row>
        <row r="3116">
          <cell r="A3116" t="str">
            <v>220.45.41.000-5000.11</v>
          </cell>
          <cell r="B3116" t="str">
            <v>220</v>
          </cell>
          <cell r="C3116" t="str">
            <v>45</v>
          </cell>
          <cell r="D3116" t="str">
            <v>41</v>
          </cell>
          <cell r="E3116" t="str">
            <v>000</v>
          </cell>
          <cell r="F3116" t="str">
            <v>5000.11</v>
          </cell>
          <cell r="G3116" t="str">
            <v>Salaries Worker's Comp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  <cell r="O3116" t="str">
            <v>+++</v>
          </cell>
        </row>
        <row r="3117">
          <cell r="A3117" t="str">
            <v>220.45.41.000-5000.99</v>
          </cell>
          <cell r="B3117" t="str">
            <v>220</v>
          </cell>
          <cell r="C3117" t="str">
            <v>45</v>
          </cell>
          <cell r="D3117" t="str">
            <v>41</v>
          </cell>
          <cell r="E3117" t="str">
            <v>000</v>
          </cell>
          <cell r="F3117" t="str">
            <v>5000.99</v>
          </cell>
          <cell r="G3117" t="str">
            <v>Salaries New Personnel Requests</v>
          </cell>
          <cell r="H3117">
            <v>0</v>
          </cell>
          <cell r="I3117">
            <v>0</v>
          </cell>
          <cell r="J3117">
            <v>0</v>
          </cell>
          <cell r="K3117">
            <v>0</v>
          </cell>
          <cell r="L3117">
            <v>0</v>
          </cell>
          <cell r="M3117">
            <v>0</v>
          </cell>
          <cell r="N3117">
            <v>0</v>
          </cell>
          <cell r="O3117" t="str">
            <v>+++</v>
          </cell>
        </row>
        <row r="3118">
          <cell r="A3118" t="str">
            <v>220.45.41.000-5100.00</v>
          </cell>
          <cell r="B3118" t="str">
            <v>220</v>
          </cell>
          <cell r="C3118" t="str">
            <v>45</v>
          </cell>
          <cell r="D3118" t="str">
            <v>41</v>
          </cell>
          <cell r="E3118" t="str">
            <v>000</v>
          </cell>
          <cell r="F3118" t="str">
            <v>5100.00</v>
          </cell>
          <cell r="G3118" t="str">
            <v>Benefits PERS Pool Liability</v>
          </cell>
          <cell r="H3118">
            <v>0</v>
          </cell>
          <cell r="I3118">
            <v>0</v>
          </cell>
          <cell r="J3118">
            <v>0</v>
          </cell>
          <cell r="K3118">
            <v>0</v>
          </cell>
          <cell r="L3118">
            <v>0</v>
          </cell>
          <cell r="M3118">
            <v>0</v>
          </cell>
          <cell r="N3118">
            <v>0</v>
          </cell>
          <cell r="O3118" t="str">
            <v>+++</v>
          </cell>
        </row>
        <row r="3119">
          <cell r="A3119" t="str">
            <v>220.45.41.000-5100.01</v>
          </cell>
          <cell r="B3119" t="str">
            <v>220</v>
          </cell>
          <cell r="C3119" t="str">
            <v>45</v>
          </cell>
          <cell r="D3119" t="str">
            <v>41</v>
          </cell>
          <cell r="E3119" t="str">
            <v>000</v>
          </cell>
          <cell r="F3119" t="str">
            <v>5100.01</v>
          </cell>
          <cell r="G3119" t="str">
            <v>Benefits Retirement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  <cell r="L3119">
            <v>0</v>
          </cell>
          <cell r="M3119">
            <v>0</v>
          </cell>
          <cell r="N3119">
            <v>0</v>
          </cell>
          <cell r="O3119" t="str">
            <v>+++</v>
          </cell>
        </row>
        <row r="3120">
          <cell r="A3120" t="str">
            <v>220.45.41.000-5100.02</v>
          </cell>
          <cell r="B3120" t="str">
            <v>220</v>
          </cell>
          <cell r="C3120" t="str">
            <v>45</v>
          </cell>
          <cell r="D3120" t="str">
            <v>41</v>
          </cell>
          <cell r="E3120" t="str">
            <v>000</v>
          </cell>
          <cell r="F3120" t="str">
            <v>5100.02</v>
          </cell>
          <cell r="G3120" t="str">
            <v>Benefits Health Insurance</v>
          </cell>
          <cell r="H3120">
            <v>0</v>
          </cell>
          <cell r="I3120">
            <v>0</v>
          </cell>
          <cell r="J3120">
            <v>0</v>
          </cell>
          <cell r="K3120">
            <v>0</v>
          </cell>
          <cell r="L3120">
            <v>0</v>
          </cell>
          <cell r="M3120">
            <v>0</v>
          </cell>
          <cell r="N3120">
            <v>0</v>
          </cell>
          <cell r="O3120" t="str">
            <v>+++</v>
          </cell>
        </row>
        <row r="3121">
          <cell r="A3121" t="str">
            <v>220.45.41.000-5100.03</v>
          </cell>
          <cell r="B3121" t="str">
            <v>220</v>
          </cell>
          <cell r="C3121" t="str">
            <v>45</v>
          </cell>
          <cell r="D3121" t="str">
            <v>41</v>
          </cell>
          <cell r="E3121" t="str">
            <v>000</v>
          </cell>
          <cell r="F3121" t="str">
            <v>5100.03</v>
          </cell>
          <cell r="G3121" t="str">
            <v>Benefits Dental Insurance</v>
          </cell>
          <cell r="H3121">
            <v>0</v>
          </cell>
          <cell r="I3121">
            <v>0</v>
          </cell>
          <cell r="J3121">
            <v>0</v>
          </cell>
          <cell r="K3121">
            <v>0</v>
          </cell>
          <cell r="L3121">
            <v>0</v>
          </cell>
          <cell r="M3121">
            <v>0</v>
          </cell>
          <cell r="N3121">
            <v>0</v>
          </cell>
          <cell r="O3121" t="str">
            <v>+++</v>
          </cell>
        </row>
        <row r="3122">
          <cell r="A3122" t="str">
            <v>220.45.41.000-5100.04</v>
          </cell>
          <cell r="B3122" t="str">
            <v>220</v>
          </cell>
          <cell r="C3122" t="str">
            <v>45</v>
          </cell>
          <cell r="D3122" t="str">
            <v>41</v>
          </cell>
          <cell r="E3122" t="str">
            <v>000</v>
          </cell>
          <cell r="F3122" t="str">
            <v>5100.04</v>
          </cell>
          <cell r="G3122" t="str">
            <v>Benefits Vision Insurance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  <cell r="L3122">
            <v>0</v>
          </cell>
          <cell r="M3122">
            <v>0</v>
          </cell>
          <cell r="N3122">
            <v>0</v>
          </cell>
          <cell r="O3122" t="str">
            <v>+++</v>
          </cell>
        </row>
        <row r="3123">
          <cell r="A3123" t="str">
            <v>220.45.41.000-5100.05</v>
          </cell>
          <cell r="B3123" t="str">
            <v>220</v>
          </cell>
          <cell r="C3123" t="str">
            <v>45</v>
          </cell>
          <cell r="D3123" t="str">
            <v>41</v>
          </cell>
          <cell r="E3123" t="str">
            <v>000</v>
          </cell>
          <cell r="F3123" t="str">
            <v>5100.05</v>
          </cell>
          <cell r="G3123" t="str">
            <v>Benefits Life Insurance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  <cell r="L3123">
            <v>0</v>
          </cell>
          <cell r="M3123">
            <v>0</v>
          </cell>
          <cell r="N3123">
            <v>0</v>
          </cell>
          <cell r="O3123" t="str">
            <v>+++</v>
          </cell>
        </row>
        <row r="3124">
          <cell r="A3124" t="str">
            <v>220.45.41.000-5100.06</v>
          </cell>
          <cell r="B3124" t="str">
            <v>220</v>
          </cell>
          <cell r="C3124" t="str">
            <v>45</v>
          </cell>
          <cell r="D3124" t="str">
            <v>41</v>
          </cell>
          <cell r="E3124" t="str">
            <v>000</v>
          </cell>
          <cell r="F3124" t="str">
            <v>5100.06</v>
          </cell>
          <cell r="G3124" t="str">
            <v>Benefits Worker's Comp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  <cell r="L3124">
            <v>0</v>
          </cell>
          <cell r="M3124">
            <v>0</v>
          </cell>
          <cell r="N3124">
            <v>0</v>
          </cell>
          <cell r="O3124" t="str">
            <v>+++</v>
          </cell>
        </row>
        <row r="3125">
          <cell r="A3125" t="str">
            <v>220.45.41.000-5100.07</v>
          </cell>
          <cell r="B3125" t="str">
            <v>220</v>
          </cell>
          <cell r="C3125" t="str">
            <v>45</v>
          </cell>
          <cell r="D3125" t="str">
            <v>41</v>
          </cell>
          <cell r="E3125" t="str">
            <v>000</v>
          </cell>
          <cell r="F3125" t="str">
            <v>5100.07</v>
          </cell>
          <cell r="G3125" t="str">
            <v>Benefits Long Term Disability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  <cell r="L3125">
            <v>0</v>
          </cell>
          <cell r="M3125">
            <v>0</v>
          </cell>
          <cell r="N3125">
            <v>0</v>
          </cell>
          <cell r="O3125" t="str">
            <v>+++</v>
          </cell>
        </row>
        <row r="3126">
          <cell r="A3126" t="str">
            <v>220.45.41.000-5100.08</v>
          </cell>
          <cell r="B3126" t="str">
            <v>220</v>
          </cell>
          <cell r="C3126" t="str">
            <v>45</v>
          </cell>
          <cell r="D3126" t="str">
            <v>41</v>
          </cell>
          <cell r="E3126" t="str">
            <v>000</v>
          </cell>
          <cell r="F3126" t="str">
            <v>5100.08</v>
          </cell>
          <cell r="G3126" t="str">
            <v>Benefits Deferred Compensation</v>
          </cell>
          <cell r="H3126">
            <v>0</v>
          </cell>
          <cell r="I3126">
            <v>0</v>
          </cell>
          <cell r="J3126">
            <v>0</v>
          </cell>
          <cell r="K3126">
            <v>0</v>
          </cell>
          <cell r="L3126">
            <v>0</v>
          </cell>
          <cell r="M3126">
            <v>0</v>
          </cell>
          <cell r="N3126">
            <v>0</v>
          </cell>
          <cell r="O3126" t="str">
            <v>+++</v>
          </cell>
        </row>
        <row r="3127">
          <cell r="A3127" t="str">
            <v>220.45.41.000-5100.09</v>
          </cell>
          <cell r="B3127" t="str">
            <v>220</v>
          </cell>
          <cell r="C3127" t="str">
            <v>45</v>
          </cell>
          <cell r="D3127" t="str">
            <v>41</v>
          </cell>
          <cell r="E3127" t="str">
            <v>000</v>
          </cell>
          <cell r="F3127" t="str">
            <v>5100.09</v>
          </cell>
          <cell r="G3127" t="str">
            <v>Benefits Unemployment Insurance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  <cell r="L3127">
            <v>0</v>
          </cell>
          <cell r="M3127">
            <v>0</v>
          </cell>
          <cell r="N3127">
            <v>0</v>
          </cell>
          <cell r="O3127" t="str">
            <v>+++</v>
          </cell>
        </row>
        <row r="3128">
          <cell r="A3128" t="str">
            <v>220.45.41.000-5100.11</v>
          </cell>
          <cell r="B3128" t="str">
            <v>220</v>
          </cell>
          <cell r="C3128" t="str">
            <v>45</v>
          </cell>
          <cell r="D3128" t="str">
            <v>41</v>
          </cell>
          <cell r="E3128" t="str">
            <v>000</v>
          </cell>
          <cell r="F3128" t="str">
            <v>5100.11</v>
          </cell>
          <cell r="G3128" t="str">
            <v>Benefits Medicare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  <cell r="L3128">
            <v>0</v>
          </cell>
          <cell r="M3128">
            <v>0</v>
          </cell>
          <cell r="N3128">
            <v>0</v>
          </cell>
          <cell r="O3128" t="str">
            <v>+++</v>
          </cell>
        </row>
        <row r="3129">
          <cell r="A3129" t="str">
            <v>220.45.41.000-5100.15</v>
          </cell>
          <cell r="B3129" t="str">
            <v>220</v>
          </cell>
          <cell r="C3129" t="str">
            <v>45</v>
          </cell>
          <cell r="D3129" t="str">
            <v>41</v>
          </cell>
          <cell r="E3129" t="str">
            <v>000</v>
          </cell>
          <cell r="F3129" t="str">
            <v>5100.15</v>
          </cell>
          <cell r="G3129" t="str">
            <v>Benefits Cell Phone Allowance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  <cell r="M3129">
            <v>0</v>
          </cell>
          <cell r="N3129">
            <v>0</v>
          </cell>
          <cell r="O3129" t="str">
            <v>+++</v>
          </cell>
        </row>
        <row r="3130">
          <cell r="A3130" t="str">
            <v>220.45.41.000-5100.17</v>
          </cell>
          <cell r="B3130" t="str">
            <v>220</v>
          </cell>
          <cell r="C3130" t="str">
            <v>45</v>
          </cell>
          <cell r="D3130" t="str">
            <v>41</v>
          </cell>
          <cell r="E3130" t="str">
            <v>000</v>
          </cell>
          <cell r="F3130" t="str">
            <v>5100.17</v>
          </cell>
          <cell r="G3130" t="str">
            <v>Benefits Other Post Employment Benefits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  <cell r="M3130">
            <v>0</v>
          </cell>
          <cell r="N3130">
            <v>0</v>
          </cell>
          <cell r="O3130" t="str">
            <v>+++</v>
          </cell>
        </row>
        <row r="3131">
          <cell r="A3131" t="str">
            <v>220.45.41.000-6000.01</v>
          </cell>
          <cell r="B3131" t="str">
            <v>220</v>
          </cell>
          <cell r="C3131" t="str">
            <v>45</v>
          </cell>
          <cell r="D3131" t="str">
            <v>41</v>
          </cell>
          <cell r="E3131" t="str">
            <v>000</v>
          </cell>
          <cell r="F3131" t="str">
            <v>6000.01</v>
          </cell>
          <cell r="G3131" t="str">
            <v>Professional Services General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  <cell r="L3131">
            <v>0</v>
          </cell>
          <cell r="M3131">
            <v>0</v>
          </cell>
          <cell r="N3131">
            <v>0</v>
          </cell>
          <cell r="O3131" t="str">
            <v>+++</v>
          </cell>
        </row>
        <row r="3132">
          <cell r="A3132" t="str">
            <v>220.45.41.000-6000.10</v>
          </cell>
          <cell r="B3132" t="str">
            <v>220</v>
          </cell>
          <cell r="C3132" t="str">
            <v>45</v>
          </cell>
          <cell r="D3132" t="str">
            <v>41</v>
          </cell>
          <cell r="E3132" t="str">
            <v>000</v>
          </cell>
          <cell r="F3132" t="str">
            <v>6000.10</v>
          </cell>
          <cell r="G3132" t="str">
            <v>Professional Services Consultant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  <cell r="L3132">
            <v>0</v>
          </cell>
          <cell r="M3132">
            <v>0</v>
          </cell>
          <cell r="N3132">
            <v>0</v>
          </cell>
          <cell r="O3132" t="str">
            <v>+++</v>
          </cell>
        </row>
        <row r="3133">
          <cell r="A3133" t="str">
            <v>220.45.41.000-6000.12</v>
          </cell>
          <cell r="B3133" t="str">
            <v>220</v>
          </cell>
          <cell r="C3133" t="str">
            <v>45</v>
          </cell>
          <cell r="D3133" t="str">
            <v>41</v>
          </cell>
          <cell r="E3133" t="str">
            <v>000</v>
          </cell>
          <cell r="F3133" t="str">
            <v>6000.12</v>
          </cell>
          <cell r="G3133" t="str">
            <v>Professional Services Contract Services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  <cell r="L3133">
            <v>0</v>
          </cell>
          <cell r="M3133">
            <v>0</v>
          </cell>
          <cell r="N3133">
            <v>0</v>
          </cell>
          <cell r="O3133" t="str">
            <v>+++</v>
          </cell>
        </row>
        <row r="3134">
          <cell r="A3134" t="str">
            <v>220.45.41.000-6000.13</v>
          </cell>
          <cell r="B3134" t="str">
            <v>220</v>
          </cell>
          <cell r="C3134" t="str">
            <v>45</v>
          </cell>
          <cell r="D3134" t="str">
            <v>41</v>
          </cell>
          <cell r="E3134" t="str">
            <v>000</v>
          </cell>
          <cell r="F3134" t="str">
            <v>6000.13</v>
          </cell>
          <cell r="G3134" t="str">
            <v>Professional Services Compliance Monitoring</v>
          </cell>
          <cell r="H3134">
            <v>0</v>
          </cell>
          <cell r="I3134">
            <v>0</v>
          </cell>
          <cell r="J3134">
            <v>0</v>
          </cell>
          <cell r="K3134">
            <v>0</v>
          </cell>
          <cell r="L3134">
            <v>0</v>
          </cell>
          <cell r="M3134">
            <v>0</v>
          </cell>
          <cell r="N3134">
            <v>0</v>
          </cell>
          <cell r="O3134" t="str">
            <v>+++</v>
          </cell>
        </row>
        <row r="3135">
          <cell r="A3135" t="str">
            <v>220.45.41.000-6000.14</v>
          </cell>
          <cell r="B3135" t="str">
            <v>220</v>
          </cell>
          <cell r="C3135" t="str">
            <v>45</v>
          </cell>
          <cell r="D3135" t="str">
            <v>41</v>
          </cell>
          <cell r="E3135" t="str">
            <v>000</v>
          </cell>
          <cell r="F3135" t="str">
            <v>6000.14</v>
          </cell>
          <cell r="G3135" t="str">
            <v>Professional Services IW Pre Analysis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  <cell r="L3135">
            <v>0</v>
          </cell>
          <cell r="M3135">
            <v>0</v>
          </cell>
          <cell r="N3135">
            <v>0</v>
          </cell>
          <cell r="O3135" t="str">
            <v>+++</v>
          </cell>
        </row>
        <row r="3136">
          <cell r="A3136" t="str">
            <v>220.45.41.000-6000.18</v>
          </cell>
          <cell r="B3136" t="str">
            <v>220</v>
          </cell>
          <cell r="C3136" t="str">
            <v>45</v>
          </cell>
          <cell r="D3136" t="str">
            <v>41</v>
          </cell>
          <cell r="E3136" t="str">
            <v>000</v>
          </cell>
          <cell r="F3136" t="str">
            <v>6000.18</v>
          </cell>
          <cell r="G3136" t="str">
            <v>Professional Services Legal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  <cell r="L3136">
            <v>0</v>
          </cell>
          <cell r="M3136">
            <v>0</v>
          </cell>
          <cell r="N3136">
            <v>0</v>
          </cell>
          <cell r="O3136" t="str">
            <v>+++</v>
          </cell>
        </row>
        <row r="3137">
          <cell r="A3137" t="str">
            <v>220.45.41.000-6100.01</v>
          </cell>
          <cell r="B3137" t="str">
            <v>220</v>
          </cell>
          <cell r="C3137" t="str">
            <v>45</v>
          </cell>
          <cell r="D3137" t="str">
            <v>41</v>
          </cell>
          <cell r="E3137" t="str">
            <v>000</v>
          </cell>
          <cell r="F3137" t="str">
            <v>6100.01</v>
          </cell>
          <cell r="G3137" t="str">
            <v>Utilities Electric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  <cell r="L3137">
            <v>0</v>
          </cell>
          <cell r="M3137">
            <v>0</v>
          </cell>
          <cell r="N3137">
            <v>0</v>
          </cell>
          <cell r="O3137" t="str">
            <v>+++</v>
          </cell>
        </row>
        <row r="3138">
          <cell r="A3138" t="str">
            <v>220.45.41.000-6100.02</v>
          </cell>
          <cell r="B3138" t="str">
            <v>220</v>
          </cell>
          <cell r="C3138" t="str">
            <v>45</v>
          </cell>
          <cell r="D3138" t="str">
            <v>41</v>
          </cell>
          <cell r="E3138" t="str">
            <v>000</v>
          </cell>
          <cell r="F3138" t="str">
            <v>6100.02</v>
          </cell>
          <cell r="G3138" t="str">
            <v>Utilities Telephone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  <cell r="L3138">
            <v>0</v>
          </cell>
          <cell r="M3138">
            <v>0</v>
          </cell>
          <cell r="N3138">
            <v>0</v>
          </cell>
          <cell r="O3138" t="str">
            <v>+++</v>
          </cell>
        </row>
        <row r="3139">
          <cell r="A3139" t="str">
            <v>220.45.41.000-6100.03</v>
          </cell>
          <cell r="B3139" t="str">
            <v>220</v>
          </cell>
          <cell r="C3139" t="str">
            <v>45</v>
          </cell>
          <cell r="D3139" t="str">
            <v>41</v>
          </cell>
          <cell r="E3139" t="str">
            <v>000</v>
          </cell>
          <cell r="F3139" t="str">
            <v>6100.03</v>
          </cell>
          <cell r="G3139" t="str">
            <v>Utilities Data Transmission / ISP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  <cell r="L3139">
            <v>0</v>
          </cell>
          <cell r="M3139">
            <v>0</v>
          </cell>
          <cell r="N3139">
            <v>0</v>
          </cell>
          <cell r="O3139" t="str">
            <v>+++</v>
          </cell>
        </row>
        <row r="3140">
          <cell r="A3140" t="str">
            <v>220.45.41.000-6200.01</v>
          </cell>
          <cell r="B3140" t="str">
            <v>220</v>
          </cell>
          <cell r="C3140" t="str">
            <v>45</v>
          </cell>
          <cell r="D3140" t="str">
            <v>41</v>
          </cell>
          <cell r="E3140" t="str">
            <v>000</v>
          </cell>
          <cell r="F3140" t="str">
            <v>6200.01</v>
          </cell>
          <cell r="G3140" t="str">
            <v>Supplies Office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  <cell r="L3140">
            <v>0</v>
          </cell>
          <cell r="M3140">
            <v>0</v>
          </cell>
          <cell r="N3140">
            <v>0</v>
          </cell>
          <cell r="O3140" t="str">
            <v>+++</v>
          </cell>
        </row>
        <row r="3141">
          <cell r="A3141" t="str">
            <v>220.45.41.000-6200.02</v>
          </cell>
          <cell r="B3141" t="str">
            <v>220</v>
          </cell>
          <cell r="C3141" t="str">
            <v>45</v>
          </cell>
          <cell r="D3141" t="str">
            <v>41</v>
          </cell>
          <cell r="E3141" t="str">
            <v>000</v>
          </cell>
          <cell r="F3141" t="str">
            <v>6200.02</v>
          </cell>
          <cell r="G3141" t="str">
            <v>Supplies Special Department</v>
          </cell>
          <cell r="H3141">
            <v>0</v>
          </cell>
          <cell r="I3141">
            <v>0</v>
          </cell>
          <cell r="J3141">
            <v>0</v>
          </cell>
          <cell r="K3141">
            <v>0</v>
          </cell>
          <cell r="L3141">
            <v>0</v>
          </cell>
          <cell r="M3141">
            <v>0</v>
          </cell>
          <cell r="N3141">
            <v>0</v>
          </cell>
          <cell r="O3141" t="str">
            <v>+++</v>
          </cell>
        </row>
        <row r="3142">
          <cell r="A3142" t="str">
            <v>220.45.41.000-6200.03</v>
          </cell>
          <cell r="B3142" t="str">
            <v>220</v>
          </cell>
          <cell r="C3142" t="str">
            <v>45</v>
          </cell>
          <cell r="D3142" t="str">
            <v>41</v>
          </cell>
          <cell r="E3142" t="str">
            <v>000</v>
          </cell>
          <cell r="F3142" t="str">
            <v>6200.03</v>
          </cell>
          <cell r="G3142" t="str">
            <v>Supplies Copier Maintenance &amp; Supplies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  <cell r="L3142">
            <v>0</v>
          </cell>
          <cell r="M3142">
            <v>0</v>
          </cell>
          <cell r="N3142">
            <v>0</v>
          </cell>
          <cell r="O3142" t="str">
            <v>+++</v>
          </cell>
        </row>
        <row r="3143">
          <cell r="A3143" t="str">
            <v>220.45.41.000-6200.04</v>
          </cell>
          <cell r="B3143" t="str">
            <v>220</v>
          </cell>
          <cell r="C3143" t="str">
            <v>45</v>
          </cell>
          <cell r="D3143" t="str">
            <v>41</v>
          </cell>
          <cell r="E3143" t="str">
            <v>000</v>
          </cell>
          <cell r="F3143" t="str">
            <v>6200.04</v>
          </cell>
          <cell r="G3143" t="str">
            <v>Supplies Postage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  <cell r="M3143">
            <v>0</v>
          </cell>
          <cell r="N3143">
            <v>0</v>
          </cell>
          <cell r="O3143" t="str">
            <v>+++</v>
          </cell>
        </row>
        <row r="3144">
          <cell r="A3144" t="str">
            <v>220.45.41.000-6200.05</v>
          </cell>
          <cell r="B3144" t="str">
            <v>220</v>
          </cell>
          <cell r="C3144" t="str">
            <v>45</v>
          </cell>
          <cell r="D3144" t="str">
            <v>41</v>
          </cell>
          <cell r="E3144" t="str">
            <v>000</v>
          </cell>
          <cell r="F3144" t="str">
            <v>6200.05</v>
          </cell>
          <cell r="G3144" t="str">
            <v>Supplies Gasoline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  <cell r="M3144">
            <v>0</v>
          </cell>
          <cell r="N3144">
            <v>0</v>
          </cell>
          <cell r="O3144" t="str">
            <v>+++</v>
          </cell>
        </row>
        <row r="3145">
          <cell r="A3145" t="str">
            <v>220.45.41.000-6200.09</v>
          </cell>
          <cell r="B3145" t="str">
            <v>220</v>
          </cell>
          <cell r="C3145" t="str">
            <v>45</v>
          </cell>
          <cell r="D3145" t="str">
            <v>41</v>
          </cell>
          <cell r="E3145" t="str">
            <v>000</v>
          </cell>
          <cell r="F3145" t="str">
            <v>6200.09</v>
          </cell>
          <cell r="G3145" t="str">
            <v>Supplies Data Processing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  <cell r="L3145">
            <v>0</v>
          </cell>
          <cell r="M3145">
            <v>0</v>
          </cell>
          <cell r="N3145">
            <v>0</v>
          </cell>
          <cell r="O3145" t="str">
            <v>+++</v>
          </cell>
        </row>
        <row r="3146">
          <cell r="A3146" t="str">
            <v>220.45.41.000-6300.01</v>
          </cell>
          <cell r="B3146" t="str">
            <v>220</v>
          </cell>
          <cell r="C3146" t="str">
            <v>45</v>
          </cell>
          <cell r="D3146" t="str">
            <v>41</v>
          </cell>
          <cell r="E3146" t="str">
            <v>000</v>
          </cell>
          <cell r="F3146" t="str">
            <v>6300.01</v>
          </cell>
          <cell r="G3146" t="str">
            <v>Dues &amp; Subscriptions Memberships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  <cell r="L3146">
            <v>0</v>
          </cell>
          <cell r="M3146">
            <v>0</v>
          </cell>
          <cell r="N3146">
            <v>0</v>
          </cell>
          <cell r="O3146" t="str">
            <v>+++</v>
          </cell>
        </row>
        <row r="3147">
          <cell r="A3147" t="str">
            <v>220.45.41.000-6300.02</v>
          </cell>
          <cell r="B3147" t="str">
            <v>220</v>
          </cell>
          <cell r="C3147" t="str">
            <v>45</v>
          </cell>
          <cell r="D3147" t="str">
            <v>41</v>
          </cell>
          <cell r="E3147" t="str">
            <v>000</v>
          </cell>
          <cell r="F3147" t="str">
            <v>6300.02</v>
          </cell>
          <cell r="G3147" t="str">
            <v>Dues &amp; Subscriptions Publications</v>
          </cell>
          <cell r="H3147">
            <v>0</v>
          </cell>
          <cell r="I3147">
            <v>0</v>
          </cell>
          <cell r="J3147">
            <v>0</v>
          </cell>
          <cell r="K3147">
            <v>0</v>
          </cell>
          <cell r="L3147">
            <v>0</v>
          </cell>
          <cell r="M3147">
            <v>0</v>
          </cell>
          <cell r="N3147">
            <v>0</v>
          </cell>
          <cell r="O3147" t="str">
            <v>+++</v>
          </cell>
        </row>
        <row r="3148">
          <cell r="A3148" t="str">
            <v>220.45.41.000-6300.03</v>
          </cell>
          <cell r="B3148" t="str">
            <v>220</v>
          </cell>
          <cell r="C3148" t="str">
            <v>45</v>
          </cell>
          <cell r="D3148" t="str">
            <v>41</v>
          </cell>
          <cell r="E3148" t="str">
            <v>000</v>
          </cell>
          <cell r="F3148" t="str">
            <v>6300.03</v>
          </cell>
          <cell r="G3148" t="str">
            <v>Dues &amp; Subscriptions Certifications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  <cell r="M3148">
            <v>0</v>
          </cell>
          <cell r="N3148">
            <v>0</v>
          </cell>
          <cell r="O3148" t="str">
            <v>+++</v>
          </cell>
        </row>
        <row r="3149">
          <cell r="A3149" t="str">
            <v>220.45.41.000-6350.01</v>
          </cell>
          <cell r="B3149" t="str">
            <v>220</v>
          </cell>
          <cell r="C3149" t="str">
            <v>45</v>
          </cell>
          <cell r="D3149" t="str">
            <v>41</v>
          </cell>
          <cell r="E3149" t="str">
            <v>000</v>
          </cell>
          <cell r="F3149" t="str">
            <v>6350.01</v>
          </cell>
          <cell r="G3149" t="str">
            <v>Maintenance Agreements &amp; Licenses License/Software Maintenance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  <cell r="L3149">
            <v>0</v>
          </cell>
          <cell r="M3149">
            <v>0</v>
          </cell>
          <cell r="N3149">
            <v>0</v>
          </cell>
          <cell r="O3149" t="str">
            <v>+++</v>
          </cell>
        </row>
        <row r="3150">
          <cell r="A3150" t="str">
            <v>220.45.41.000-6350.02</v>
          </cell>
          <cell r="B3150" t="str">
            <v>220</v>
          </cell>
          <cell r="C3150" t="str">
            <v>45</v>
          </cell>
          <cell r="D3150" t="str">
            <v>41</v>
          </cell>
          <cell r="E3150" t="str">
            <v>000</v>
          </cell>
          <cell r="F3150" t="str">
            <v>6350.02</v>
          </cell>
          <cell r="G3150" t="str">
            <v>Maintenance Agreements &amp; Licenses Hardware Maintenance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  <cell r="L3150">
            <v>0</v>
          </cell>
          <cell r="M3150">
            <v>0</v>
          </cell>
          <cell r="N3150">
            <v>0</v>
          </cell>
          <cell r="O3150" t="str">
            <v>+++</v>
          </cell>
        </row>
        <row r="3151">
          <cell r="A3151" t="str">
            <v>220.45.41.000-6350.03</v>
          </cell>
          <cell r="B3151" t="str">
            <v>220</v>
          </cell>
          <cell r="C3151" t="str">
            <v>45</v>
          </cell>
          <cell r="D3151" t="str">
            <v>41</v>
          </cell>
          <cell r="E3151" t="str">
            <v>000</v>
          </cell>
          <cell r="F3151" t="str">
            <v>6350.03</v>
          </cell>
          <cell r="G3151" t="str">
            <v>Maintenance Agreements &amp; Licenses Maintenance Agreements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  <cell r="L3151">
            <v>0</v>
          </cell>
          <cell r="M3151">
            <v>0</v>
          </cell>
          <cell r="N3151">
            <v>0</v>
          </cell>
          <cell r="O3151" t="str">
            <v>+++</v>
          </cell>
        </row>
        <row r="3152">
          <cell r="A3152" t="str">
            <v>220.45.41.000-6350.04</v>
          </cell>
          <cell r="B3152" t="str">
            <v>220</v>
          </cell>
          <cell r="C3152" t="str">
            <v>45</v>
          </cell>
          <cell r="D3152" t="str">
            <v>41</v>
          </cell>
          <cell r="E3152" t="str">
            <v>000</v>
          </cell>
          <cell r="F3152" t="str">
            <v>6350.04</v>
          </cell>
          <cell r="G3152" t="str">
            <v>Maintenance Agreements &amp; Licenses SCADA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  <cell r="L3152">
            <v>0</v>
          </cell>
          <cell r="M3152">
            <v>0</v>
          </cell>
          <cell r="N3152">
            <v>0</v>
          </cell>
          <cell r="O3152" t="str">
            <v>+++</v>
          </cell>
        </row>
        <row r="3153">
          <cell r="A3153" t="str">
            <v>220.45.41.000-6350.05</v>
          </cell>
          <cell r="B3153" t="str">
            <v>220</v>
          </cell>
          <cell r="C3153" t="str">
            <v>45</v>
          </cell>
          <cell r="D3153" t="str">
            <v>41</v>
          </cell>
          <cell r="E3153" t="str">
            <v>000</v>
          </cell>
          <cell r="F3153" t="str">
            <v>6350.05</v>
          </cell>
          <cell r="G3153" t="str">
            <v>Maintenance Agreements &amp; Licenses Traffic Control</v>
          </cell>
          <cell r="H3153">
            <v>0</v>
          </cell>
          <cell r="I3153">
            <v>0</v>
          </cell>
          <cell r="J3153">
            <v>0</v>
          </cell>
          <cell r="K3153">
            <v>0</v>
          </cell>
          <cell r="L3153">
            <v>0</v>
          </cell>
          <cell r="M3153">
            <v>0</v>
          </cell>
          <cell r="N3153">
            <v>0</v>
          </cell>
          <cell r="O3153" t="str">
            <v>+++</v>
          </cell>
        </row>
        <row r="3154">
          <cell r="A3154" t="str">
            <v>220.45.41.000-6350.06</v>
          </cell>
          <cell r="B3154" t="str">
            <v>220</v>
          </cell>
          <cell r="C3154" t="str">
            <v>45</v>
          </cell>
          <cell r="D3154" t="str">
            <v>41</v>
          </cell>
          <cell r="E3154" t="str">
            <v>000</v>
          </cell>
          <cell r="F3154" t="str">
            <v>6350.06</v>
          </cell>
          <cell r="G3154" t="str">
            <v>Maintenance Agreements &amp; Licenses Streetlights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  <cell r="L3154">
            <v>0</v>
          </cell>
          <cell r="M3154">
            <v>0</v>
          </cell>
          <cell r="N3154">
            <v>0</v>
          </cell>
          <cell r="O3154" t="str">
            <v>+++</v>
          </cell>
        </row>
        <row r="3155">
          <cell r="A3155" t="str">
            <v>220.45.41.000-6400.01</v>
          </cell>
          <cell r="B3155" t="str">
            <v>220</v>
          </cell>
          <cell r="C3155" t="str">
            <v>45</v>
          </cell>
          <cell r="D3155" t="str">
            <v>41</v>
          </cell>
          <cell r="E3155" t="str">
            <v>000</v>
          </cell>
          <cell r="F3155" t="str">
            <v>6400.01</v>
          </cell>
          <cell r="G3155" t="str">
            <v>Repairs &amp; Maintenance Building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  <cell r="M3155">
            <v>0</v>
          </cell>
          <cell r="N3155">
            <v>0</v>
          </cell>
          <cell r="O3155" t="str">
            <v>+++</v>
          </cell>
        </row>
        <row r="3156">
          <cell r="A3156" t="str">
            <v>220.45.41.000-6400.02</v>
          </cell>
          <cell r="B3156" t="str">
            <v>220</v>
          </cell>
          <cell r="C3156" t="str">
            <v>45</v>
          </cell>
          <cell r="D3156" t="str">
            <v>41</v>
          </cell>
          <cell r="E3156" t="str">
            <v>000</v>
          </cell>
          <cell r="F3156" t="str">
            <v>6400.02</v>
          </cell>
          <cell r="G3156" t="str">
            <v>Repairs &amp; Maintenance Minor Equipment/Other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  <cell r="M3156">
            <v>0</v>
          </cell>
          <cell r="N3156">
            <v>0</v>
          </cell>
          <cell r="O3156" t="str">
            <v>+++</v>
          </cell>
        </row>
        <row r="3157">
          <cell r="A3157" t="str">
            <v>220.45.41.000-6400.03</v>
          </cell>
          <cell r="B3157" t="str">
            <v>220</v>
          </cell>
          <cell r="C3157" t="str">
            <v>45</v>
          </cell>
          <cell r="D3157" t="str">
            <v>41</v>
          </cell>
          <cell r="E3157" t="str">
            <v>000</v>
          </cell>
          <cell r="F3157" t="str">
            <v>6400.03</v>
          </cell>
          <cell r="G3157" t="str">
            <v>Repairs &amp; Maintenance Major Repair &amp; Contingency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  <cell r="L3157">
            <v>0</v>
          </cell>
          <cell r="M3157">
            <v>0</v>
          </cell>
          <cell r="N3157">
            <v>0</v>
          </cell>
          <cell r="O3157" t="str">
            <v>+++</v>
          </cell>
        </row>
        <row r="3158">
          <cell r="A3158" t="str">
            <v>220.45.41.000-6400.04</v>
          </cell>
          <cell r="B3158" t="str">
            <v>220</v>
          </cell>
          <cell r="C3158" t="str">
            <v>45</v>
          </cell>
          <cell r="D3158" t="str">
            <v>41</v>
          </cell>
          <cell r="E3158" t="str">
            <v>000</v>
          </cell>
          <cell r="F3158" t="str">
            <v>6400.04</v>
          </cell>
          <cell r="G3158" t="str">
            <v>Repairs &amp; Maintenance Equipment Rental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  <cell r="L3158">
            <v>0</v>
          </cell>
          <cell r="M3158">
            <v>0</v>
          </cell>
          <cell r="N3158">
            <v>0</v>
          </cell>
          <cell r="O3158" t="str">
            <v>+++</v>
          </cell>
        </row>
        <row r="3159">
          <cell r="A3159" t="str">
            <v>220.45.41.000-6400.05</v>
          </cell>
          <cell r="B3159" t="str">
            <v>220</v>
          </cell>
          <cell r="C3159" t="str">
            <v>45</v>
          </cell>
          <cell r="D3159" t="str">
            <v>41</v>
          </cell>
          <cell r="E3159" t="str">
            <v>000</v>
          </cell>
          <cell r="F3159" t="str">
            <v>6400.05</v>
          </cell>
          <cell r="G3159" t="str">
            <v>Repairs &amp; Maintenance Vehicle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  <cell r="M3159">
            <v>0</v>
          </cell>
          <cell r="N3159">
            <v>0</v>
          </cell>
          <cell r="O3159" t="str">
            <v>+++</v>
          </cell>
        </row>
        <row r="3160">
          <cell r="A3160" t="str">
            <v>220.45.41.000-6600.01</v>
          </cell>
          <cell r="B3160" t="str">
            <v>220</v>
          </cell>
          <cell r="C3160" t="str">
            <v>45</v>
          </cell>
          <cell r="D3160" t="str">
            <v>41</v>
          </cell>
          <cell r="E3160" t="str">
            <v>000</v>
          </cell>
          <cell r="F3160" t="str">
            <v>6600.01</v>
          </cell>
          <cell r="G3160" t="str">
            <v>Administrative Expenses Meetings</v>
          </cell>
          <cell r="H3160">
            <v>0</v>
          </cell>
          <cell r="I3160">
            <v>0</v>
          </cell>
          <cell r="J3160">
            <v>0</v>
          </cell>
          <cell r="K3160">
            <v>0</v>
          </cell>
          <cell r="L3160">
            <v>0</v>
          </cell>
          <cell r="M3160">
            <v>0</v>
          </cell>
          <cell r="N3160">
            <v>0</v>
          </cell>
          <cell r="O3160" t="str">
            <v>+++</v>
          </cell>
        </row>
        <row r="3161">
          <cell r="A3161" t="str">
            <v>220.45.41.000-6600.03</v>
          </cell>
          <cell r="B3161" t="str">
            <v>220</v>
          </cell>
          <cell r="C3161" t="str">
            <v>45</v>
          </cell>
          <cell r="D3161" t="str">
            <v>41</v>
          </cell>
          <cell r="E3161" t="str">
            <v>000</v>
          </cell>
          <cell r="F3161" t="str">
            <v>6600.03</v>
          </cell>
          <cell r="G3161" t="str">
            <v>Administrative Expenses Mileage Reimbursement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  <cell r="L3161">
            <v>0</v>
          </cell>
          <cell r="M3161">
            <v>0</v>
          </cell>
          <cell r="N3161">
            <v>0</v>
          </cell>
          <cell r="O3161" t="str">
            <v>+++</v>
          </cell>
        </row>
        <row r="3162">
          <cell r="A3162" t="str">
            <v>220.45.41.000-6600.04</v>
          </cell>
          <cell r="B3162" t="str">
            <v>220</v>
          </cell>
          <cell r="C3162" t="str">
            <v>45</v>
          </cell>
          <cell r="D3162" t="str">
            <v>41</v>
          </cell>
          <cell r="E3162" t="str">
            <v>000</v>
          </cell>
          <cell r="F3162" t="str">
            <v>6600.04</v>
          </cell>
          <cell r="G3162" t="str">
            <v>Administrative Expenses Training/Conferences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  <cell r="L3162">
            <v>0</v>
          </cell>
          <cell r="M3162">
            <v>0</v>
          </cell>
          <cell r="N3162">
            <v>0</v>
          </cell>
          <cell r="O3162" t="str">
            <v>+++</v>
          </cell>
        </row>
        <row r="3163">
          <cell r="A3163" t="str">
            <v>220.45.41.000-6600.05</v>
          </cell>
          <cell r="B3163" t="str">
            <v>220</v>
          </cell>
          <cell r="C3163" t="str">
            <v>45</v>
          </cell>
          <cell r="D3163" t="str">
            <v>41</v>
          </cell>
          <cell r="E3163" t="str">
            <v>000</v>
          </cell>
          <cell r="F3163" t="str">
            <v>6600.05</v>
          </cell>
          <cell r="G3163" t="str">
            <v>Administrative Expenses Public/Legal Advertisement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  <cell r="L3163">
            <v>0</v>
          </cell>
          <cell r="M3163">
            <v>0</v>
          </cell>
          <cell r="N3163">
            <v>0</v>
          </cell>
          <cell r="O3163" t="str">
            <v>+++</v>
          </cell>
        </row>
        <row r="3164">
          <cell r="A3164" t="str">
            <v>220.45.41.000-6600.06</v>
          </cell>
          <cell r="B3164" t="str">
            <v>220</v>
          </cell>
          <cell r="C3164" t="str">
            <v>45</v>
          </cell>
          <cell r="D3164" t="str">
            <v>41</v>
          </cell>
          <cell r="E3164" t="str">
            <v>000</v>
          </cell>
          <cell r="F3164" t="str">
            <v>6600.06</v>
          </cell>
          <cell r="G3164" t="str">
            <v>Administrative Expenses Property/Building Rental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  <cell r="M3164">
            <v>0</v>
          </cell>
          <cell r="N3164">
            <v>0</v>
          </cell>
          <cell r="O3164" t="str">
            <v>+++</v>
          </cell>
        </row>
        <row r="3165">
          <cell r="A3165" t="str">
            <v>220.45.41.000-6600.07</v>
          </cell>
          <cell r="B3165" t="str">
            <v>220</v>
          </cell>
          <cell r="C3165" t="str">
            <v>45</v>
          </cell>
          <cell r="D3165" t="str">
            <v>41</v>
          </cell>
          <cell r="E3165" t="str">
            <v>000</v>
          </cell>
          <cell r="F3165" t="str">
            <v>6600.07</v>
          </cell>
          <cell r="G3165" t="str">
            <v>Administrative Expenses Employee Recruitment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  <cell r="L3165">
            <v>0</v>
          </cell>
          <cell r="M3165">
            <v>0</v>
          </cell>
          <cell r="N3165">
            <v>0</v>
          </cell>
          <cell r="O3165" t="str">
            <v>+++</v>
          </cell>
        </row>
        <row r="3166">
          <cell r="A3166" t="str">
            <v>220.45.41.000-6600.08</v>
          </cell>
          <cell r="B3166" t="str">
            <v>220</v>
          </cell>
          <cell r="C3166" t="str">
            <v>45</v>
          </cell>
          <cell r="D3166" t="str">
            <v>41</v>
          </cell>
          <cell r="E3166" t="str">
            <v>000</v>
          </cell>
          <cell r="F3166" t="str">
            <v>6600.08</v>
          </cell>
          <cell r="G3166" t="str">
            <v>Administrative Expenses Employee Recognition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  <cell r="L3166">
            <v>0</v>
          </cell>
          <cell r="M3166">
            <v>0</v>
          </cell>
          <cell r="N3166">
            <v>0</v>
          </cell>
          <cell r="O3166" t="str">
            <v>+++</v>
          </cell>
        </row>
        <row r="3167">
          <cell r="A3167" t="str">
            <v>220.45.41.000-6600.14</v>
          </cell>
          <cell r="B3167" t="str">
            <v>220</v>
          </cell>
          <cell r="C3167" t="str">
            <v>45</v>
          </cell>
          <cell r="D3167" t="str">
            <v>41</v>
          </cell>
          <cell r="E3167" t="str">
            <v>000</v>
          </cell>
          <cell r="F3167" t="str">
            <v>6600.14</v>
          </cell>
          <cell r="G3167" t="str">
            <v>Administrative Expenses Filing/Recording Fee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  <cell r="L3167">
            <v>0</v>
          </cell>
          <cell r="M3167">
            <v>0</v>
          </cell>
          <cell r="N3167">
            <v>0</v>
          </cell>
          <cell r="O3167" t="str">
            <v>+++</v>
          </cell>
        </row>
        <row r="3168">
          <cell r="A3168" t="str">
            <v>220.45.41.000-6600.24</v>
          </cell>
          <cell r="B3168" t="str">
            <v>220</v>
          </cell>
          <cell r="C3168" t="str">
            <v>45</v>
          </cell>
          <cell r="D3168" t="str">
            <v>41</v>
          </cell>
          <cell r="E3168" t="str">
            <v>000</v>
          </cell>
          <cell r="F3168" t="str">
            <v>6600.24</v>
          </cell>
          <cell r="G3168" t="str">
            <v>Administrative Expenses Marketing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  <cell r="L3168">
            <v>0</v>
          </cell>
          <cell r="M3168">
            <v>0</v>
          </cell>
          <cell r="N3168">
            <v>0</v>
          </cell>
          <cell r="O3168" t="str">
            <v>+++</v>
          </cell>
        </row>
        <row r="3169">
          <cell r="A3169" t="str">
            <v>220.45.41.000-6600.25</v>
          </cell>
          <cell r="B3169" t="str">
            <v>220</v>
          </cell>
          <cell r="C3169" t="str">
            <v>45</v>
          </cell>
          <cell r="D3169" t="str">
            <v>41</v>
          </cell>
          <cell r="E3169" t="str">
            <v>000</v>
          </cell>
          <cell r="F3169" t="str">
            <v>6600.25</v>
          </cell>
          <cell r="G3169" t="str">
            <v>Administrative Expenses Support Services-Indirect Labor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  <cell r="L3169">
            <v>0</v>
          </cell>
          <cell r="M3169">
            <v>0</v>
          </cell>
          <cell r="N3169">
            <v>0</v>
          </cell>
          <cell r="O3169" t="str">
            <v>+++</v>
          </cell>
        </row>
        <row r="3170">
          <cell r="A3170" t="str">
            <v>220.45.41.000-6600.26</v>
          </cell>
          <cell r="B3170" t="str">
            <v>220</v>
          </cell>
          <cell r="C3170" t="str">
            <v>45</v>
          </cell>
          <cell r="D3170" t="str">
            <v>41</v>
          </cell>
          <cell r="E3170" t="str">
            <v>000</v>
          </cell>
          <cell r="F3170" t="str">
            <v>6600.26</v>
          </cell>
          <cell r="G3170" t="str">
            <v>Administrative Expenses Support Services-IT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  <cell r="M3170">
            <v>0</v>
          </cell>
          <cell r="N3170">
            <v>0</v>
          </cell>
          <cell r="O3170" t="str">
            <v>+++</v>
          </cell>
        </row>
        <row r="3171">
          <cell r="A3171" t="str">
            <v>220.45.41.000-6600.27</v>
          </cell>
          <cell r="B3171" t="str">
            <v>220</v>
          </cell>
          <cell r="C3171" t="str">
            <v>45</v>
          </cell>
          <cell r="D3171" t="str">
            <v>41</v>
          </cell>
          <cell r="E3171" t="str">
            <v>000</v>
          </cell>
          <cell r="F3171" t="str">
            <v>6600.27</v>
          </cell>
          <cell r="G3171" t="str">
            <v>Administrative Expenses Support Services-Direct Labor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  <cell r="M3171">
            <v>0</v>
          </cell>
          <cell r="N3171">
            <v>0</v>
          </cell>
          <cell r="O3171" t="str">
            <v>+++</v>
          </cell>
        </row>
        <row r="3172">
          <cell r="A3172" t="str">
            <v>220.45.41.000-6600.29</v>
          </cell>
          <cell r="B3172" t="str">
            <v>220</v>
          </cell>
          <cell r="C3172" t="str">
            <v>45</v>
          </cell>
          <cell r="D3172" t="str">
            <v>41</v>
          </cell>
          <cell r="E3172" t="str">
            <v>000</v>
          </cell>
          <cell r="F3172" t="str">
            <v>6600.29</v>
          </cell>
          <cell r="G3172" t="str">
            <v>Administrative Expenses Administration &amp; Planning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  <cell r="M3172">
            <v>0</v>
          </cell>
          <cell r="N3172">
            <v>0</v>
          </cell>
          <cell r="O3172" t="str">
            <v>+++</v>
          </cell>
        </row>
        <row r="3173">
          <cell r="A3173" t="str">
            <v>220.45.41.000-6600.30</v>
          </cell>
          <cell r="B3173" t="str">
            <v>220</v>
          </cell>
          <cell r="C3173" t="str">
            <v>45</v>
          </cell>
          <cell r="D3173" t="str">
            <v>41</v>
          </cell>
          <cell r="E3173" t="str">
            <v>000</v>
          </cell>
          <cell r="F3173" t="str">
            <v>6600.30</v>
          </cell>
          <cell r="G3173" t="str">
            <v>Administrative Expenses Other Expenses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  <cell r="M3173">
            <v>0</v>
          </cell>
          <cell r="N3173">
            <v>0</v>
          </cell>
          <cell r="O3173" t="str">
            <v>+++</v>
          </cell>
        </row>
        <row r="3174">
          <cell r="A3174" t="str">
            <v>220.45.41.000-7000.03</v>
          </cell>
          <cell r="B3174" t="str">
            <v>220</v>
          </cell>
          <cell r="C3174" t="str">
            <v>45</v>
          </cell>
          <cell r="D3174" t="str">
            <v>41</v>
          </cell>
          <cell r="E3174" t="str">
            <v>000</v>
          </cell>
          <cell r="F3174" t="str">
            <v>7000.03</v>
          </cell>
          <cell r="G3174" t="str">
            <v>Capital Outlay Operations Equip-Minor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  <cell r="M3174">
            <v>0</v>
          </cell>
          <cell r="N3174">
            <v>0</v>
          </cell>
          <cell r="O3174" t="str">
            <v>+++</v>
          </cell>
        </row>
        <row r="3175">
          <cell r="A3175" t="str">
            <v>220.45.41.000-7000.04</v>
          </cell>
          <cell r="B3175" t="str">
            <v>220</v>
          </cell>
          <cell r="C3175" t="str">
            <v>45</v>
          </cell>
          <cell r="D3175" t="str">
            <v>41</v>
          </cell>
          <cell r="E3175" t="str">
            <v>000</v>
          </cell>
          <cell r="F3175" t="str">
            <v>7000.04</v>
          </cell>
          <cell r="G3175" t="str">
            <v>Capital Outlay Operations Equipment-Major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  <cell r="M3175">
            <v>0</v>
          </cell>
          <cell r="N3175">
            <v>0</v>
          </cell>
          <cell r="O3175" t="str">
            <v>+++</v>
          </cell>
        </row>
        <row r="3176">
          <cell r="A3176" t="str">
            <v>220.45.41.000-7000.07</v>
          </cell>
          <cell r="B3176" t="str">
            <v>220</v>
          </cell>
          <cell r="C3176" t="str">
            <v>45</v>
          </cell>
          <cell r="D3176" t="str">
            <v>41</v>
          </cell>
          <cell r="E3176" t="str">
            <v>000</v>
          </cell>
          <cell r="F3176" t="str">
            <v>7000.07</v>
          </cell>
          <cell r="G3176" t="str">
            <v>Capital Outlay Computer Hardware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  <cell r="M3176">
            <v>0</v>
          </cell>
          <cell r="N3176">
            <v>0</v>
          </cell>
          <cell r="O3176" t="str">
            <v>+++</v>
          </cell>
        </row>
        <row r="3177">
          <cell r="A3177" t="str">
            <v>220.45.41.000-7000.08</v>
          </cell>
          <cell r="B3177" t="str">
            <v>220</v>
          </cell>
          <cell r="C3177" t="str">
            <v>45</v>
          </cell>
          <cell r="D3177" t="str">
            <v>41</v>
          </cell>
          <cell r="E3177" t="str">
            <v>000</v>
          </cell>
          <cell r="F3177" t="str">
            <v>7000.08</v>
          </cell>
          <cell r="G3177" t="str">
            <v>Capital Outlay Computer Software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  <cell r="M3177">
            <v>0</v>
          </cell>
          <cell r="N3177">
            <v>0</v>
          </cell>
          <cell r="O3177" t="str">
            <v>+++</v>
          </cell>
        </row>
        <row r="3178">
          <cell r="A3178" t="str">
            <v>220.45.41.000-7000.12</v>
          </cell>
          <cell r="B3178" t="str">
            <v>220</v>
          </cell>
          <cell r="C3178" t="str">
            <v>45</v>
          </cell>
          <cell r="D3178" t="str">
            <v>41</v>
          </cell>
          <cell r="E3178" t="str">
            <v>000</v>
          </cell>
          <cell r="F3178" t="str">
            <v>7000.12</v>
          </cell>
          <cell r="G3178" t="str">
            <v>Capital Outlay Furniture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  <cell r="M3178">
            <v>0</v>
          </cell>
          <cell r="N3178">
            <v>0</v>
          </cell>
          <cell r="O3178" t="str">
            <v>+++</v>
          </cell>
        </row>
        <row r="3179">
          <cell r="A3179" t="str">
            <v>220.45.41.000-7000.99</v>
          </cell>
          <cell r="B3179" t="str">
            <v>220</v>
          </cell>
          <cell r="C3179" t="str">
            <v>45</v>
          </cell>
          <cell r="D3179" t="str">
            <v>41</v>
          </cell>
          <cell r="E3179" t="str">
            <v>000</v>
          </cell>
          <cell r="F3179" t="str">
            <v>7000.99</v>
          </cell>
          <cell r="G3179" t="str">
            <v>Capital Outlay General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  <cell r="M3179">
            <v>0</v>
          </cell>
          <cell r="N3179">
            <v>0</v>
          </cell>
          <cell r="O3179" t="str">
            <v>+++</v>
          </cell>
        </row>
        <row r="3180">
          <cell r="A3180" t="str">
            <v>240.00.00.900-6000.01</v>
          </cell>
          <cell r="B3180" t="str">
            <v>240</v>
          </cell>
          <cell r="C3180" t="str">
            <v>00</v>
          </cell>
          <cell r="D3180" t="str">
            <v>00</v>
          </cell>
          <cell r="E3180" t="str">
            <v>900</v>
          </cell>
          <cell r="F3180" t="str">
            <v>6000.01</v>
          </cell>
          <cell r="G3180" t="str">
            <v>Professional Services General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  <cell r="M3180">
            <v>0</v>
          </cell>
          <cell r="N3180">
            <v>0</v>
          </cell>
          <cell r="O3180" t="str">
            <v>+++</v>
          </cell>
        </row>
        <row r="3181">
          <cell r="A3181" t="str">
            <v>240.00.00.900-8150.22</v>
          </cell>
          <cell r="B3181" t="str">
            <v>240</v>
          </cell>
          <cell r="C3181" t="str">
            <v>00</v>
          </cell>
          <cell r="D3181" t="str">
            <v>00</v>
          </cell>
          <cell r="E3181" t="str">
            <v>900</v>
          </cell>
          <cell r="F3181" t="str">
            <v>8150.22</v>
          </cell>
          <cell r="G3181" t="str">
            <v>Capital Improvements-Transportation Hwy 99/E Yosemite Interchange Im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  <cell r="M3181">
            <v>0</v>
          </cell>
          <cell r="N3181">
            <v>0</v>
          </cell>
          <cell r="O3181" t="str">
            <v>+++</v>
          </cell>
        </row>
        <row r="3182">
          <cell r="A3182" t="str">
            <v>240.00.00.900-8150.27</v>
          </cell>
          <cell r="B3182" t="str">
            <v>240</v>
          </cell>
          <cell r="C3182" t="str">
            <v>00</v>
          </cell>
          <cell r="D3182" t="str">
            <v>00</v>
          </cell>
          <cell r="E3182" t="str">
            <v>900</v>
          </cell>
          <cell r="F3182" t="str">
            <v>8150.27</v>
          </cell>
          <cell r="G3182" t="str">
            <v>Capital Improvements-Transportation South Union Rd Widening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  <cell r="M3182">
            <v>0</v>
          </cell>
          <cell r="N3182">
            <v>0</v>
          </cell>
          <cell r="O3182" t="str">
            <v>+++</v>
          </cell>
        </row>
        <row r="3183">
          <cell r="A3183" t="str">
            <v>240.40.55.570-5000.01</v>
          </cell>
          <cell r="B3183" t="str">
            <v>240</v>
          </cell>
          <cell r="C3183" t="str">
            <v>40</v>
          </cell>
          <cell r="D3183" t="str">
            <v>55</v>
          </cell>
          <cell r="E3183" t="str">
            <v>570</v>
          </cell>
          <cell r="F3183" t="str">
            <v>5000.01</v>
          </cell>
          <cell r="G3183" t="str">
            <v>Salaries Regular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  <cell r="M3183">
            <v>0</v>
          </cell>
          <cell r="N3183">
            <v>0</v>
          </cell>
          <cell r="O3183" t="str">
            <v>+++</v>
          </cell>
        </row>
        <row r="3184">
          <cell r="A3184" t="str">
            <v>240.40.55.570-5000.02</v>
          </cell>
          <cell r="B3184" t="str">
            <v>240</v>
          </cell>
          <cell r="C3184" t="str">
            <v>40</v>
          </cell>
          <cell r="D3184" t="str">
            <v>55</v>
          </cell>
          <cell r="E3184" t="str">
            <v>570</v>
          </cell>
          <cell r="F3184" t="str">
            <v>5000.02</v>
          </cell>
          <cell r="G3184" t="str">
            <v>Salaries Part Time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  <cell r="M3184">
            <v>0</v>
          </cell>
          <cell r="N3184">
            <v>0</v>
          </cell>
          <cell r="O3184" t="str">
            <v>+++</v>
          </cell>
        </row>
        <row r="3185">
          <cell r="A3185" t="str">
            <v>240.40.55.570-5000.03</v>
          </cell>
          <cell r="B3185" t="str">
            <v>240</v>
          </cell>
          <cell r="C3185" t="str">
            <v>40</v>
          </cell>
          <cell r="D3185" t="str">
            <v>55</v>
          </cell>
          <cell r="E3185" t="str">
            <v>570</v>
          </cell>
          <cell r="F3185" t="str">
            <v>5000.03</v>
          </cell>
          <cell r="G3185" t="str">
            <v>Salaries Overtime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  <cell r="M3185">
            <v>0</v>
          </cell>
          <cell r="N3185">
            <v>0</v>
          </cell>
          <cell r="O3185" t="str">
            <v>+++</v>
          </cell>
        </row>
        <row r="3186">
          <cell r="A3186" t="str">
            <v>240.40.55.570-5000.04</v>
          </cell>
          <cell r="B3186" t="str">
            <v>240</v>
          </cell>
          <cell r="C3186" t="str">
            <v>40</v>
          </cell>
          <cell r="D3186" t="str">
            <v>55</v>
          </cell>
          <cell r="E3186" t="str">
            <v>570</v>
          </cell>
          <cell r="F3186" t="str">
            <v>5000.04</v>
          </cell>
          <cell r="G3186" t="str">
            <v>Salaries Holiday Pay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  <cell r="M3186">
            <v>0</v>
          </cell>
          <cell r="N3186">
            <v>0</v>
          </cell>
          <cell r="O3186" t="str">
            <v>+++</v>
          </cell>
        </row>
        <row r="3187">
          <cell r="A3187" t="str">
            <v>240.40.55.570-5000.06</v>
          </cell>
          <cell r="B3187" t="str">
            <v>240</v>
          </cell>
          <cell r="C3187" t="str">
            <v>40</v>
          </cell>
          <cell r="D3187" t="str">
            <v>55</v>
          </cell>
          <cell r="E3187" t="str">
            <v>570</v>
          </cell>
          <cell r="F3187" t="str">
            <v>5000.06</v>
          </cell>
          <cell r="G3187" t="str">
            <v>Salaries Out of Class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  <cell r="M3187">
            <v>0</v>
          </cell>
          <cell r="N3187">
            <v>0</v>
          </cell>
          <cell r="O3187" t="str">
            <v>+++</v>
          </cell>
        </row>
        <row r="3188">
          <cell r="A3188" t="str">
            <v>240.40.55.570-5000.07</v>
          </cell>
          <cell r="B3188" t="str">
            <v>240</v>
          </cell>
          <cell r="C3188" t="str">
            <v>40</v>
          </cell>
          <cell r="D3188" t="str">
            <v>55</v>
          </cell>
          <cell r="E3188" t="str">
            <v>570</v>
          </cell>
          <cell r="F3188" t="str">
            <v>5000.07</v>
          </cell>
          <cell r="G3188" t="str">
            <v>Salaries Admin Leave Pay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  <cell r="M3188">
            <v>0</v>
          </cell>
          <cell r="N3188">
            <v>0</v>
          </cell>
          <cell r="O3188" t="str">
            <v>+++</v>
          </cell>
        </row>
        <row r="3189">
          <cell r="A3189" t="str">
            <v>240.40.55.570-5000.08</v>
          </cell>
          <cell r="B3189" t="str">
            <v>240</v>
          </cell>
          <cell r="C3189" t="str">
            <v>40</v>
          </cell>
          <cell r="D3189" t="str">
            <v>55</v>
          </cell>
          <cell r="E3189" t="str">
            <v>570</v>
          </cell>
          <cell r="F3189" t="str">
            <v>5000.08</v>
          </cell>
          <cell r="G3189" t="str">
            <v>Salaries Longevity Pay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  <cell r="M3189">
            <v>0</v>
          </cell>
          <cell r="N3189">
            <v>0</v>
          </cell>
          <cell r="O3189" t="str">
            <v>+++</v>
          </cell>
        </row>
        <row r="3190">
          <cell r="A3190" t="str">
            <v>240.40.55.570-5000.11</v>
          </cell>
          <cell r="B3190" t="str">
            <v>240</v>
          </cell>
          <cell r="C3190" t="str">
            <v>40</v>
          </cell>
          <cell r="D3190" t="str">
            <v>55</v>
          </cell>
          <cell r="E3190" t="str">
            <v>570</v>
          </cell>
          <cell r="F3190" t="str">
            <v>5000.11</v>
          </cell>
          <cell r="G3190" t="str">
            <v>Salaries Worker's Comp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  <cell r="M3190">
            <v>0</v>
          </cell>
          <cell r="N3190">
            <v>0</v>
          </cell>
          <cell r="O3190" t="str">
            <v>+++</v>
          </cell>
        </row>
        <row r="3191">
          <cell r="A3191" t="str">
            <v>240.40.55.570-5000.99</v>
          </cell>
          <cell r="B3191" t="str">
            <v>240</v>
          </cell>
          <cell r="C3191" t="str">
            <v>40</v>
          </cell>
          <cell r="D3191" t="str">
            <v>55</v>
          </cell>
          <cell r="E3191" t="str">
            <v>570</v>
          </cell>
          <cell r="F3191" t="str">
            <v>5000.99</v>
          </cell>
          <cell r="G3191" t="str">
            <v>Salaries New Personnel Requests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  <cell r="M3191">
            <v>0</v>
          </cell>
          <cell r="N3191">
            <v>0</v>
          </cell>
          <cell r="O3191" t="str">
            <v>+++</v>
          </cell>
        </row>
        <row r="3192">
          <cell r="A3192" t="str">
            <v>240.40.55.570-5100.00</v>
          </cell>
          <cell r="B3192" t="str">
            <v>240</v>
          </cell>
          <cell r="C3192" t="str">
            <v>40</v>
          </cell>
          <cell r="D3192" t="str">
            <v>55</v>
          </cell>
          <cell r="E3192" t="str">
            <v>570</v>
          </cell>
          <cell r="F3192" t="str">
            <v>5100.00</v>
          </cell>
          <cell r="G3192" t="str">
            <v>Benefits PERS Pool Liability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  <cell r="M3192">
            <v>0</v>
          </cell>
          <cell r="N3192">
            <v>0</v>
          </cell>
          <cell r="O3192" t="str">
            <v>+++</v>
          </cell>
        </row>
        <row r="3193">
          <cell r="A3193" t="str">
            <v>240.40.55.570-5100.01</v>
          </cell>
          <cell r="B3193" t="str">
            <v>240</v>
          </cell>
          <cell r="C3193" t="str">
            <v>40</v>
          </cell>
          <cell r="D3193" t="str">
            <v>55</v>
          </cell>
          <cell r="E3193" t="str">
            <v>570</v>
          </cell>
          <cell r="F3193" t="str">
            <v>5100.01</v>
          </cell>
          <cell r="G3193" t="str">
            <v>Benefits Retirement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  <cell r="M3193">
            <v>0</v>
          </cell>
          <cell r="N3193">
            <v>0</v>
          </cell>
          <cell r="O3193" t="str">
            <v>+++</v>
          </cell>
        </row>
        <row r="3194">
          <cell r="A3194" t="str">
            <v>240.40.55.570-5100.02</v>
          </cell>
          <cell r="B3194" t="str">
            <v>240</v>
          </cell>
          <cell r="C3194" t="str">
            <v>40</v>
          </cell>
          <cell r="D3194" t="str">
            <v>55</v>
          </cell>
          <cell r="E3194" t="str">
            <v>570</v>
          </cell>
          <cell r="F3194" t="str">
            <v>5100.02</v>
          </cell>
          <cell r="G3194" t="str">
            <v>Benefits Health Insurance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  <cell r="M3194">
            <v>0</v>
          </cell>
          <cell r="N3194">
            <v>0</v>
          </cell>
          <cell r="O3194" t="str">
            <v>+++</v>
          </cell>
        </row>
        <row r="3195">
          <cell r="A3195" t="str">
            <v>240.40.55.570-5100.03</v>
          </cell>
          <cell r="B3195" t="str">
            <v>240</v>
          </cell>
          <cell r="C3195" t="str">
            <v>40</v>
          </cell>
          <cell r="D3195" t="str">
            <v>55</v>
          </cell>
          <cell r="E3195" t="str">
            <v>570</v>
          </cell>
          <cell r="F3195" t="str">
            <v>5100.03</v>
          </cell>
          <cell r="G3195" t="str">
            <v>Benefits Dental Insurance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  <cell r="M3195">
            <v>0</v>
          </cell>
          <cell r="N3195">
            <v>0</v>
          </cell>
          <cell r="O3195" t="str">
            <v>+++</v>
          </cell>
        </row>
        <row r="3196">
          <cell r="A3196" t="str">
            <v>240.40.55.570-5100.04</v>
          </cell>
          <cell r="B3196" t="str">
            <v>240</v>
          </cell>
          <cell r="C3196" t="str">
            <v>40</v>
          </cell>
          <cell r="D3196" t="str">
            <v>55</v>
          </cell>
          <cell r="E3196" t="str">
            <v>570</v>
          </cell>
          <cell r="F3196" t="str">
            <v>5100.04</v>
          </cell>
          <cell r="G3196" t="str">
            <v>Benefits Vision Insurance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  <cell r="M3196">
            <v>0</v>
          </cell>
          <cell r="N3196">
            <v>0</v>
          </cell>
          <cell r="O3196" t="str">
            <v>+++</v>
          </cell>
        </row>
        <row r="3197">
          <cell r="A3197" t="str">
            <v>240.40.55.570-5100.05</v>
          </cell>
          <cell r="B3197" t="str">
            <v>240</v>
          </cell>
          <cell r="C3197" t="str">
            <v>40</v>
          </cell>
          <cell r="D3197" t="str">
            <v>55</v>
          </cell>
          <cell r="E3197" t="str">
            <v>570</v>
          </cell>
          <cell r="F3197" t="str">
            <v>5100.05</v>
          </cell>
          <cell r="G3197" t="str">
            <v>Benefits Life Insurance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  <cell r="M3197">
            <v>0</v>
          </cell>
          <cell r="N3197">
            <v>0</v>
          </cell>
          <cell r="O3197" t="str">
            <v>+++</v>
          </cell>
        </row>
        <row r="3198">
          <cell r="A3198" t="str">
            <v>240.40.55.570-5100.06</v>
          </cell>
          <cell r="B3198" t="str">
            <v>240</v>
          </cell>
          <cell r="C3198" t="str">
            <v>40</v>
          </cell>
          <cell r="D3198" t="str">
            <v>55</v>
          </cell>
          <cell r="E3198" t="str">
            <v>570</v>
          </cell>
          <cell r="F3198" t="str">
            <v>5100.06</v>
          </cell>
          <cell r="G3198" t="str">
            <v>Benefits Worker's Comp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  <cell r="M3198">
            <v>0</v>
          </cell>
          <cell r="N3198">
            <v>0</v>
          </cell>
          <cell r="O3198" t="str">
            <v>+++</v>
          </cell>
        </row>
        <row r="3199">
          <cell r="A3199" t="str">
            <v>240.40.55.570-5100.07</v>
          </cell>
          <cell r="B3199" t="str">
            <v>240</v>
          </cell>
          <cell r="C3199" t="str">
            <v>40</v>
          </cell>
          <cell r="D3199" t="str">
            <v>55</v>
          </cell>
          <cell r="E3199" t="str">
            <v>570</v>
          </cell>
          <cell r="F3199" t="str">
            <v>5100.07</v>
          </cell>
          <cell r="G3199" t="str">
            <v>Benefits Long Term Disability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  <cell r="M3199">
            <v>0</v>
          </cell>
          <cell r="N3199">
            <v>0</v>
          </cell>
          <cell r="O3199" t="str">
            <v>+++</v>
          </cell>
        </row>
        <row r="3200">
          <cell r="A3200" t="str">
            <v>240.40.55.570-5100.08</v>
          </cell>
          <cell r="B3200" t="str">
            <v>240</v>
          </cell>
          <cell r="C3200" t="str">
            <v>40</v>
          </cell>
          <cell r="D3200" t="str">
            <v>55</v>
          </cell>
          <cell r="E3200" t="str">
            <v>570</v>
          </cell>
          <cell r="F3200" t="str">
            <v>5100.08</v>
          </cell>
          <cell r="G3200" t="str">
            <v>Benefits Deferred Compensation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  <cell r="M3200">
            <v>0</v>
          </cell>
          <cell r="N3200">
            <v>0</v>
          </cell>
          <cell r="O3200" t="str">
            <v>+++</v>
          </cell>
        </row>
        <row r="3201">
          <cell r="A3201" t="str">
            <v>240.40.55.570-5100.09</v>
          </cell>
          <cell r="B3201" t="str">
            <v>240</v>
          </cell>
          <cell r="C3201" t="str">
            <v>40</v>
          </cell>
          <cell r="D3201" t="str">
            <v>55</v>
          </cell>
          <cell r="E3201" t="str">
            <v>570</v>
          </cell>
          <cell r="F3201" t="str">
            <v>5100.09</v>
          </cell>
          <cell r="G3201" t="str">
            <v>Benefits Unemployment Insurance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  <cell r="M3201">
            <v>0</v>
          </cell>
          <cell r="N3201">
            <v>0</v>
          </cell>
          <cell r="O3201" t="str">
            <v>+++</v>
          </cell>
        </row>
        <row r="3202">
          <cell r="A3202" t="str">
            <v>240.40.55.570-5100.10</v>
          </cell>
          <cell r="B3202" t="str">
            <v>240</v>
          </cell>
          <cell r="C3202" t="str">
            <v>40</v>
          </cell>
          <cell r="D3202" t="str">
            <v>55</v>
          </cell>
          <cell r="E3202" t="str">
            <v>570</v>
          </cell>
          <cell r="F3202" t="str">
            <v>5100.10</v>
          </cell>
          <cell r="G3202" t="str">
            <v>Benefits Uniform Allowance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  <cell r="M3202">
            <v>0</v>
          </cell>
          <cell r="N3202">
            <v>0</v>
          </cell>
          <cell r="O3202" t="str">
            <v>+++</v>
          </cell>
        </row>
        <row r="3203">
          <cell r="A3203" t="str">
            <v>240.40.55.570-5100.11</v>
          </cell>
          <cell r="B3203" t="str">
            <v>240</v>
          </cell>
          <cell r="C3203" t="str">
            <v>40</v>
          </cell>
          <cell r="D3203" t="str">
            <v>55</v>
          </cell>
          <cell r="E3203" t="str">
            <v>570</v>
          </cell>
          <cell r="F3203" t="str">
            <v>5100.11</v>
          </cell>
          <cell r="G3203" t="str">
            <v>Benefits Medicare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  <cell r="M3203">
            <v>0</v>
          </cell>
          <cell r="N3203">
            <v>0</v>
          </cell>
          <cell r="O3203" t="str">
            <v>+++</v>
          </cell>
        </row>
        <row r="3204">
          <cell r="A3204" t="str">
            <v>240.40.55.570-5100.12</v>
          </cell>
          <cell r="B3204" t="str">
            <v>240</v>
          </cell>
          <cell r="C3204" t="str">
            <v>40</v>
          </cell>
          <cell r="D3204" t="str">
            <v>55</v>
          </cell>
          <cell r="E3204" t="str">
            <v>570</v>
          </cell>
          <cell r="F3204" t="str">
            <v>5100.12</v>
          </cell>
          <cell r="G3204" t="str">
            <v>Benefits Annual Physical Exam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  <cell r="M3204">
            <v>0</v>
          </cell>
          <cell r="N3204">
            <v>0</v>
          </cell>
          <cell r="O3204" t="str">
            <v>+++</v>
          </cell>
        </row>
        <row r="3205">
          <cell r="A3205" t="str">
            <v>240.40.55.570-5100.15</v>
          </cell>
          <cell r="B3205" t="str">
            <v>240</v>
          </cell>
          <cell r="C3205" t="str">
            <v>40</v>
          </cell>
          <cell r="D3205" t="str">
            <v>55</v>
          </cell>
          <cell r="E3205" t="str">
            <v>570</v>
          </cell>
          <cell r="F3205" t="str">
            <v>5100.15</v>
          </cell>
          <cell r="G3205" t="str">
            <v>Benefits Cell Phone Allowance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  <cell r="M3205">
            <v>0</v>
          </cell>
          <cell r="N3205">
            <v>0</v>
          </cell>
          <cell r="O3205" t="str">
            <v>+++</v>
          </cell>
        </row>
        <row r="3206">
          <cell r="A3206" t="str">
            <v>240.40.55.570-5100.17</v>
          </cell>
          <cell r="B3206" t="str">
            <v>240</v>
          </cell>
          <cell r="C3206" t="str">
            <v>40</v>
          </cell>
          <cell r="D3206" t="str">
            <v>55</v>
          </cell>
          <cell r="E3206" t="str">
            <v>570</v>
          </cell>
          <cell r="F3206" t="str">
            <v>5100.17</v>
          </cell>
          <cell r="G3206" t="str">
            <v>Benefits Other Post Employment Benefits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  <cell r="M3206">
            <v>0</v>
          </cell>
          <cell r="N3206">
            <v>0</v>
          </cell>
          <cell r="O3206" t="str">
            <v>+++</v>
          </cell>
        </row>
        <row r="3207">
          <cell r="A3207" t="str">
            <v>240.40.55.570-6000.01</v>
          </cell>
          <cell r="B3207" t="str">
            <v>240</v>
          </cell>
          <cell r="C3207" t="str">
            <v>40</v>
          </cell>
          <cell r="D3207" t="str">
            <v>55</v>
          </cell>
          <cell r="E3207" t="str">
            <v>570</v>
          </cell>
          <cell r="F3207" t="str">
            <v>6000.01</v>
          </cell>
          <cell r="G3207" t="str">
            <v>Professional Services General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  <cell r="M3207">
            <v>0</v>
          </cell>
          <cell r="N3207">
            <v>0</v>
          </cell>
          <cell r="O3207" t="str">
            <v>+++</v>
          </cell>
        </row>
        <row r="3208">
          <cell r="A3208" t="str">
            <v>240.40.55.570-6000.07</v>
          </cell>
          <cell r="B3208" t="str">
            <v>240</v>
          </cell>
          <cell r="C3208" t="str">
            <v>40</v>
          </cell>
          <cell r="D3208" t="str">
            <v>55</v>
          </cell>
          <cell r="E3208" t="str">
            <v>570</v>
          </cell>
          <cell r="F3208" t="str">
            <v>6000.07</v>
          </cell>
          <cell r="G3208" t="str">
            <v>Professional Services Weed Abatement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  <cell r="M3208">
            <v>0</v>
          </cell>
          <cell r="N3208">
            <v>0</v>
          </cell>
          <cell r="O3208" t="str">
            <v>+++</v>
          </cell>
        </row>
        <row r="3209">
          <cell r="A3209" t="str">
            <v>240.40.55.570-6000.09</v>
          </cell>
          <cell r="B3209" t="str">
            <v>240</v>
          </cell>
          <cell r="C3209" t="str">
            <v>40</v>
          </cell>
          <cell r="D3209" t="str">
            <v>55</v>
          </cell>
          <cell r="E3209" t="str">
            <v>570</v>
          </cell>
          <cell r="F3209" t="str">
            <v>6000.09</v>
          </cell>
          <cell r="G3209" t="str">
            <v>Professional Services Uniform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  <cell r="M3209">
            <v>0</v>
          </cell>
          <cell r="N3209">
            <v>0</v>
          </cell>
          <cell r="O3209" t="str">
            <v>+++</v>
          </cell>
        </row>
        <row r="3210">
          <cell r="A3210" t="str">
            <v>240.40.55.570-6000.10</v>
          </cell>
          <cell r="B3210" t="str">
            <v>240</v>
          </cell>
          <cell r="C3210" t="str">
            <v>40</v>
          </cell>
          <cell r="D3210" t="str">
            <v>55</v>
          </cell>
          <cell r="E3210" t="str">
            <v>570</v>
          </cell>
          <cell r="F3210" t="str">
            <v>6000.10</v>
          </cell>
          <cell r="G3210" t="str">
            <v>Professional Services Consultant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  <cell r="M3210">
            <v>0</v>
          </cell>
          <cell r="N3210">
            <v>0</v>
          </cell>
          <cell r="O3210" t="str">
            <v>+++</v>
          </cell>
        </row>
        <row r="3211">
          <cell r="A3211" t="str">
            <v>240.40.55.570-6000.12</v>
          </cell>
          <cell r="B3211" t="str">
            <v>240</v>
          </cell>
          <cell r="C3211" t="str">
            <v>40</v>
          </cell>
          <cell r="D3211" t="str">
            <v>55</v>
          </cell>
          <cell r="E3211" t="str">
            <v>570</v>
          </cell>
          <cell r="F3211" t="str">
            <v>6000.12</v>
          </cell>
          <cell r="G3211" t="str">
            <v>Professional Services Contract Services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  <cell r="M3211">
            <v>0</v>
          </cell>
          <cell r="N3211">
            <v>0</v>
          </cell>
          <cell r="O3211" t="str">
            <v>+++</v>
          </cell>
        </row>
        <row r="3212">
          <cell r="A3212" t="str">
            <v>240.40.55.570-6000.13</v>
          </cell>
          <cell r="B3212" t="str">
            <v>240</v>
          </cell>
          <cell r="C3212" t="str">
            <v>40</v>
          </cell>
          <cell r="D3212" t="str">
            <v>55</v>
          </cell>
          <cell r="E3212" t="str">
            <v>570</v>
          </cell>
          <cell r="F3212" t="str">
            <v>6000.13</v>
          </cell>
          <cell r="G3212" t="str">
            <v>Professional Services Compliance Monitoring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  <cell r="M3212">
            <v>0</v>
          </cell>
          <cell r="N3212">
            <v>0</v>
          </cell>
          <cell r="O3212" t="str">
            <v>+++</v>
          </cell>
        </row>
        <row r="3213">
          <cell r="A3213" t="str">
            <v>240.40.55.570-6000.14</v>
          </cell>
          <cell r="B3213" t="str">
            <v>240</v>
          </cell>
          <cell r="C3213" t="str">
            <v>40</v>
          </cell>
          <cell r="D3213" t="str">
            <v>55</v>
          </cell>
          <cell r="E3213" t="str">
            <v>570</v>
          </cell>
          <cell r="F3213" t="str">
            <v>6000.14</v>
          </cell>
          <cell r="G3213" t="str">
            <v>Professional Services IW Pre Analysis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  <cell r="M3213">
            <v>0</v>
          </cell>
          <cell r="N3213">
            <v>0</v>
          </cell>
          <cell r="O3213" t="str">
            <v>+++</v>
          </cell>
        </row>
        <row r="3214">
          <cell r="A3214" t="str">
            <v>240.40.55.570-6000.18</v>
          </cell>
          <cell r="B3214" t="str">
            <v>240</v>
          </cell>
          <cell r="C3214" t="str">
            <v>40</v>
          </cell>
          <cell r="D3214" t="str">
            <v>55</v>
          </cell>
          <cell r="E3214" t="str">
            <v>570</v>
          </cell>
          <cell r="F3214" t="str">
            <v>6000.18</v>
          </cell>
          <cell r="G3214" t="str">
            <v>Professional Services Legal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  <cell r="M3214">
            <v>0</v>
          </cell>
          <cell r="N3214">
            <v>0</v>
          </cell>
          <cell r="O3214" t="str">
            <v>+++</v>
          </cell>
        </row>
        <row r="3215">
          <cell r="A3215" t="str">
            <v>240.40.55.570-6100.01</v>
          </cell>
          <cell r="B3215" t="str">
            <v>240</v>
          </cell>
          <cell r="C3215" t="str">
            <v>40</v>
          </cell>
          <cell r="D3215" t="str">
            <v>55</v>
          </cell>
          <cell r="E3215" t="str">
            <v>570</v>
          </cell>
          <cell r="F3215" t="str">
            <v>6100.01</v>
          </cell>
          <cell r="G3215" t="str">
            <v>Utilities Electric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  <cell r="M3215">
            <v>0</v>
          </cell>
          <cell r="N3215">
            <v>0</v>
          </cell>
          <cell r="O3215" t="str">
            <v>+++</v>
          </cell>
        </row>
        <row r="3216">
          <cell r="A3216" t="str">
            <v>240.40.55.570-6100.02</v>
          </cell>
          <cell r="B3216" t="str">
            <v>240</v>
          </cell>
          <cell r="C3216" t="str">
            <v>40</v>
          </cell>
          <cell r="D3216" t="str">
            <v>55</v>
          </cell>
          <cell r="E3216" t="str">
            <v>570</v>
          </cell>
          <cell r="F3216" t="str">
            <v>6100.02</v>
          </cell>
          <cell r="G3216" t="str">
            <v>Utilities Telephone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  <cell r="M3216">
            <v>0</v>
          </cell>
          <cell r="N3216">
            <v>0</v>
          </cell>
          <cell r="O3216" t="str">
            <v>+++</v>
          </cell>
        </row>
        <row r="3217">
          <cell r="A3217" t="str">
            <v>240.40.55.570-6100.03</v>
          </cell>
          <cell r="B3217" t="str">
            <v>240</v>
          </cell>
          <cell r="C3217" t="str">
            <v>40</v>
          </cell>
          <cell r="D3217" t="str">
            <v>55</v>
          </cell>
          <cell r="E3217" t="str">
            <v>570</v>
          </cell>
          <cell r="F3217" t="str">
            <v>6100.03</v>
          </cell>
          <cell r="G3217" t="str">
            <v>Utilities Data Transmission / ISP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  <cell r="M3217">
            <v>0</v>
          </cell>
          <cell r="N3217">
            <v>0</v>
          </cell>
          <cell r="O3217" t="str">
            <v>+++</v>
          </cell>
        </row>
        <row r="3218">
          <cell r="A3218" t="str">
            <v>240.40.55.570-6200.01</v>
          </cell>
          <cell r="B3218" t="str">
            <v>240</v>
          </cell>
          <cell r="C3218" t="str">
            <v>40</v>
          </cell>
          <cell r="D3218" t="str">
            <v>55</v>
          </cell>
          <cell r="E3218" t="str">
            <v>570</v>
          </cell>
          <cell r="F3218" t="str">
            <v>6200.01</v>
          </cell>
          <cell r="G3218" t="str">
            <v>Supplies Office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  <cell r="M3218">
            <v>0</v>
          </cell>
          <cell r="N3218">
            <v>0</v>
          </cell>
          <cell r="O3218" t="str">
            <v>+++</v>
          </cell>
        </row>
        <row r="3219">
          <cell r="A3219" t="str">
            <v>240.40.55.570-6200.02</v>
          </cell>
          <cell r="B3219" t="str">
            <v>240</v>
          </cell>
          <cell r="C3219" t="str">
            <v>40</v>
          </cell>
          <cell r="D3219" t="str">
            <v>55</v>
          </cell>
          <cell r="E3219" t="str">
            <v>570</v>
          </cell>
          <cell r="F3219" t="str">
            <v>6200.02</v>
          </cell>
          <cell r="G3219" t="str">
            <v>Supplies Special Department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  <cell r="M3219">
            <v>0</v>
          </cell>
          <cell r="N3219">
            <v>0</v>
          </cell>
          <cell r="O3219" t="str">
            <v>+++</v>
          </cell>
        </row>
        <row r="3220">
          <cell r="A3220" t="str">
            <v>240.40.55.570-6200.03</v>
          </cell>
          <cell r="B3220" t="str">
            <v>240</v>
          </cell>
          <cell r="C3220" t="str">
            <v>40</v>
          </cell>
          <cell r="D3220" t="str">
            <v>55</v>
          </cell>
          <cell r="E3220" t="str">
            <v>570</v>
          </cell>
          <cell r="F3220" t="str">
            <v>6200.03</v>
          </cell>
          <cell r="G3220" t="str">
            <v>Supplies Copier Maintenance &amp; Supplies</v>
          </cell>
          <cell r="H3220">
            <v>0</v>
          </cell>
          <cell r="I3220">
            <v>0</v>
          </cell>
          <cell r="J3220">
            <v>0</v>
          </cell>
          <cell r="K3220">
            <v>0</v>
          </cell>
          <cell r="L3220">
            <v>0</v>
          </cell>
          <cell r="M3220">
            <v>0</v>
          </cell>
          <cell r="N3220">
            <v>0</v>
          </cell>
          <cell r="O3220" t="str">
            <v>+++</v>
          </cell>
        </row>
        <row r="3221">
          <cell r="A3221" t="str">
            <v>240.40.55.570-6200.04</v>
          </cell>
          <cell r="B3221" t="str">
            <v>240</v>
          </cell>
          <cell r="C3221" t="str">
            <v>40</v>
          </cell>
          <cell r="D3221" t="str">
            <v>55</v>
          </cell>
          <cell r="E3221" t="str">
            <v>570</v>
          </cell>
          <cell r="F3221" t="str">
            <v>6200.04</v>
          </cell>
          <cell r="G3221" t="str">
            <v>Supplies Postage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  <cell r="L3221">
            <v>0</v>
          </cell>
          <cell r="M3221">
            <v>0</v>
          </cell>
          <cell r="N3221">
            <v>0</v>
          </cell>
          <cell r="O3221" t="str">
            <v>+++</v>
          </cell>
        </row>
        <row r="3222">
          <cell r="A3222" t="str">
            <v>240.40.55.570-6200.05</v>
          </cell>
          <cell r="B3222" t="str">
            <v>240</v>
          </cell>
          <cell r="C3222" t="str">
            <v>40</v>
          </cell>
          <cell r="D3222" t="str">
            <v>55</v>
          </cell>
          <cell r="E3222" t="str">
            <v>570</v>
          </cell>
          <cell r="F3222" t="str">
            <v>6200.05</v>
          </cell>
          <cell r="G3222" t="str">
            <v>Supplies Gasoline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  <cell r="L3222">
            <v>0</v>
          </cell>
          <cell r="M3222">
            <v>0</v>
          </cell>
          <cell r="N3222">
            <v>0</v>
          </cell>
          <cell r="O3222" t="str">
            <v>+++</v>
          </cell>
        </row>
        <row r="3223">
          <cell r="A3223" t="str">
            <v>240.40.55.570-6200.06</v>
          </cell>
          <cell r="B3223" t="str">
            <v>240</v>
          </cell>
          <cell r="C3223" t="str">
            <v>40</v>
          </cell>
          <cell r="D3223" t="str">
            <v>55</v>
          </cell>
          <cell r="E3223" t="str">
            <v>570</v>
          </cell>
          <cell r="F3223" t="str">
            <v>6200.06</v>
          </cell>
          <cell r="G3223" t="str">
            <v>Supplies Propane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  <cell r="L3223">
            <v>0</v>
          </cell>
          <cell r="M3223">
            <v>0</v>
          </cell>
          <cell r="N3223">
            <v>0</v>
          </cell>
          <cell r="O3223" t="str">
            <v>+++</v>
          </cell>
        </row>
        <row r="3224">
          <cell r="A3224" t="str">
            <v>240.40.55.570-6200.07</v>
          </cell>
          <cell r="B3224" t="str">
            <v>240</v>
          </cell>
          <cell r="C3224" t="str">
            <v>40</v>
          </cell>
          <cell r="D3224" t="str">
            <v>55</v>
          </cell>
          <cell r="E3224" t="str">
            <v>570</v>
          </cell>
          <cell r="F3224" t="str">
            <v>6200.07</v>
          </cell>
          <cell r="G3224" t="str">
            <v>Supplies Radio Communication &amp; Maint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  <cell r="L3224">
            <v>0</v>
          </cell>
          <cell r="M3224">
            <v>0</v>
          </cell>
          <cell r="N3224">
            <v>0</v>
          </cell>
          <cell r="O3224" t="str">
            <v>+++</v>
          </cell>
        </row>
        <row r="3225">
          <cell r="A3225" t="str">
            <v>240.40.55.570-6200.09</v>
          </cell>
          <cell r="B3225" t="str">
            <v>240</v>
          </cell>
          <cell r="C3225" t="str">
            <v>40</v>
          </cell>
          <cell r="D3225" t="str">
            <v>55</v>
          </cell>
          <cell r="E3225" t="str">
            <v>570</v>
          </cell>
          <cell r="F3225" t="str">
            <v>6200.09</v>
          </cell>
          <cell r="G3225" t="str">
            <v>Supplies Data Processing</v>
          </cell>
          <cell r="H3225">
            <v>0</v>
          </cell>
          <cell r="I3225">
            <v>0</v>
          </cell>
          <cell r="J3225">
            <v>0</v>
          </cell>
          <cell r="K3225">
            <v>0</v>
          </cell>
          <cell r="L3225">
            <v>0</v>
          </cell>
          <cell r="M3225">
            <v>0</v>
          </cell>
          <cell r="N3225">
            <v>0</v>
          </cell>
          <cell r="O3225" t="str">
            <v>+++</v>
          </cell>
        </row>
        <row r="3226">
          <cell r="A3226" t="str">
            <v>240.40.55.570-6200.10</v>
          </cell>
          <cell r="B3226" t="str">
            <v>240</v>
          </cell>
          <cell r="C3226" t="str">
            <v>40</v>
          </cell>
          <cell r="D3226" t="str">
            <v>55</v>
          </cell>
          <cell r="E3226" t="str">
            <v>570</v>
          </cell>
          <cell r="F3226" t="str">
            <v>6200.10</v>
          </cell>
          <cell r="G3226" t="str">
            <v>Supplies Protective Clothing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  <cell r="M3226">
            <v>0</v>
          </cell>
          <cell r="N3226">
            <v>0</v>
          </cell>
          <cell r="O3226" t="str">
            <v>+++</v>
          </cell>
        </row>
        <row r="3227">
          <cell r="A3227" t="str">
            <v>240.40.55.570-6200.12</v>
          </cell>
          <cell r="B3227" t="str">
            <v>240</v>
          </cell>
          <cell r="C3227" t="str">
            <v>40</v>
          </cell>
          <cell r="D3227" t="str">
            <v>55</v>
          </cell>
          <cell r="E3227" t="str">
            <v>570</v>
          </cell>
          <cell r="F3227" t="str">
            <v>6200.12</v>
          </cell>
          <cell r="G3227" t="str">
            <v>Supplies CNG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  <cell r="M3227">
            <v>0</v>
          </cell>
          <cell r="N3227">
            <v>0</v>
          </cell>
          <cell r="O3227" t="str">
            <v>+++</v>
          </cell>
        </row>
        <row r="3228">
          <cell r="A3228" t="str">
            <v>240.40.55.570-6280.03</v>
          </cell>
          <cell r="B3228" t="str">
            <v>240</v>
          </cell>
          <cell r="C3228" t="str">
            <v>40</v>
          </cell>
          <cell r="D3228" t="str">
            <v>55</v>
          </cell>
          <cell r="E3228" t="str">
            <v>570</v>
          </cell>
          <cell r="F3228" t="str">
            <v>6280.03</v>
          </cell>
          <cell r="G3228" t="str">
            <v>Supplies-Public Works Soundwall Repair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  <cell r="L3228">
            <v>0</v>
          </cell>
          <cell r="M3228">
            <v>0</v>
          </cell>
          <cell r="N3228">
            <v>0</v>
          </cell>
          <cell r="O3228" t="str">
            <v>+++</v>
          </cell>
        </row>
        <row r="3229">
          <cell r="A3229" t="str">
            <v>240.40.55.570-6280.04</v>
          </cell>
          <cell r="B3229" t="str">
            <v>240</v>
          </cell>
          <cell r="C3229" t="str">
            <v>40</v>
          </cell>
          <cell r="D3229" t="str">
            <v>55</v>
          </cell>
          <cell r="E3229" t="str">
            <v>570</v>
          </cell>
          <cell r="F3229" t="str">
            <v>6280.04</v>
          </cell>
          <cell r="G3229" t="str">
            <v>Supplies-Public Works Sidewalk Repair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  <cell r="L3229">
            <v>0</v>
          </cell>
          <cell r="M3229">
            <v>0</v>
          </cell>
          <cell r="N3229">
            <v>0</v>
          </cell>
          <cell r="O3229" t="str">
            <v>+++</v>
          </cell>
        </row>
        <row r="3230">
          <cell r="A3230" t="str">
            <v>240.40.55.570-6280.05</v>
          </cell>
          <cell r="B3230" t="str">
            <v>240</v>
          </cell>
          <cell r="C3230" t="str">
            <v>40</v>
          </cell>
          <cell r="D3230" t="str">
            <v>55</v>
          </cell>
          <cell r="E3230" t="str">
            <v>570</v>
          </cell>
          <cell r="F3230" t="str">
            <v>6280.05</v>
          </cell>
          <cell r="G3230" t="str">
            <v>Supplies-Public Works Traffic Signs</v>
          </cell>
          <cell r="H3230">
            <v>0</v>
          </cell>
          <cell r="I3230">
            <v>0</v>
          </cell>
          <cell r="J3230">
            <v>0</v>
          </cell>
          <cell r="K3230">
            <v>0</v>
          </cell>
          <cell r="L3230">
            <v>0</v>
          </cell>
          <cell r="M3230">
            <v>0</v>
          </cell>
          <cell r="N3230">
            <v>0</v>
          </cell>
          <cell r="O3230" t="str">
            <v>+++</v>
          </cell>
        </row>
        <row r="3231">
          <cell r="A3231" t="str">
            <v>240.40.55.570-6280.08</v>
          </cell>
          <cell r="B3231" t="str">
            <v>240</v>
          </cell>
          <cell r="C3231" t="str">
            <v>40</v>
          </cell>
          <cell r="D3231" t="str">
            <v>55</v>
          </cell>
          <cell r="E3231" t="str">
            <v>570</v>
          </cell>
          <cell r="F3231" t="str">
            <v>6280.08</v>
          </cell>
          <cell r="G3231" t="str">
            <v>Supplies-Public Works Pump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  <cell r="L3231">
            <v>0</v>
          </cell>
          <cell r="M3231">
            <v>0</v>
          </cell>
          <cell r="N3231">
            <v>0</v>
          </cell>
          <cell r="O3231" t="str">
            <v>+++</v>
          </cell>
        </row>
        <row r="3232">
          <cell r="A3232" t="str">
            <v>240.40.55.570-6280.09</v>
          </cell>
          <cell r="B3232" t="str">
            <v>240</v>
          </cell>
          <cell r="C3232" t="str">
            <v>40</v>
          </cell>
          <cell r="D3232" t="str">
            <v>55</v>
          </cell>
          <cell r="E3232" t="str">
            <v>570</v>
          </cell>
          <cell r="F3232" t="str">
            <v>6280.09</v>
          </cell>
          <cell r="G3232" t="str">
            <v>Supplies-Public Works Storm Drain System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  <cell r="L3232">
            <v>0</v>
          </cell>
          <cell r="M3232">
            <v>0</v>
          </cell>
          <cell r="N3232">
            <v>0</v>
          </cell>
          <cell r="O3232" t="str">
            <v>+++</v>
          </cell>
        </row>
        <row r="3233">
          <cell r="A3233" t="str">
            <v>240.40.55.570-6280.10</v>
          </cell>
          <cell r="B3233" t="str">
            <v>240</v>
          </cell>
          <cell r="C3233" t="str">
            <v>40</v>
          </cell>
          <cell r="D3233" t="str">
            <v>55</v>
          </cell>
          <cell r="E3233" t="str">
            <v>570</v>
          </cell>
          <cell r="F3233" t="str">
            <v>6280.10</v>
          </cell>
          <cell r="G3233" t="str">
            <v>Supplies-Public Works Storm Drain Basin</v>
          </cell>
          <cell r="H3233">
            <v>0</v>
          </cell>
          <cell r="I3233">
            <v>0</v>
          </cell>
          <cell r="J3233">
            <v>0</v>
          </cell>
          <cell r="K3233">
            <v>0</v>
          </cell>
          <cell r="L3233">
            <v>0</v>
          </cell>
          <cell r="M3233">
            <v>0</v>
          </cell>
          <cell r="N3233">
            <v>0</v>
          </cell>
          <cell r="O3233" t="str">
            <v>+++</v>
          </cell>
        </row>
        <row r="3234">
          <cell r="A3234" t="str">
            <v>240.40.55.570-6280.11</v>
          </cell>
          <cell r="B3234" t="str">
            <v>240</v>
          </cell>
          <cell r="C3234" t="str">
            <v>40</v>
          </cell>
          <cell r="D3234" t="str">
            <v>55</v>
          </cell>
          <cell r="E3234" t="str">
            <v>570</v>
          </cell>
          <cell r="F3234" t="str">
            <v>6280.11</v>
          </cell>
          <cell r="G3234" t="str">
            <v>Supplies-Public Works Custodial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  <cell r="L3234">
            <v>0</v>
          </cell>
          <cell r="M3234">
            <v>0</v>
          </cell>
          <cell r="N3234">
            <v>0</v>
          </cell>
          <cell r="O3234" t="str">
            <v>+++</v>
          </cell>
        </row>
        <row r="3235">
          <cell r="A3235" t="str">
            <v>240.40.55.570-6280.12</v>
          </cell>
          <cell r="B3235" t="str">
            <v>240</v>
          </cell>
          <cell r="C3235" t="str">
            <v>40</v>
          </cell>
          <cell r="D3235" t="str">
            <v>55</v>
          </cell>
          <cell r="E3235" t="str">
            <v>570</v>
          </cell>
          <cell r="F3235" t="str">
            <v>6280.12</v>
          </cell>
          <cell r="G3235" t="str">
            <v>Supplies-Public Works Chemicals</v>
          </cell>
          <cell r="H3235">
            <v>0</v>
          </cell>
          <cell r="I3235">
            <v>0</v>
          </cell>
          <cell r="J3235">
            <v>0</v>
          </cell>
          <cell r="K3235">
            <v>0</v>
          </cell>
          <cell r="L3235">
            <v>0</v>
          </cell>
          <cell r="M3235">
            <v>0</v>
          </cell>
          <cell r="N3235">
            <v>0</v>
          </cell>
          <cell r="O3235" t="str">
            <v>+++</v>
          </cell>
        </row>
        <row r="3236">
          <cell r="A3236" t="str">
            <v>240.40.55.570-6280.13</v>
          </cell>
          <cell r="B3236" t="str">
            <v>240</v>
          </cell>
          <cell r="C3236" t="str">
            <v>40</v>
          </cell>
          <cell r="D3236" t="str">
            <v>55</v>
          </cell>
          <cell r="E3236" t="str">
            <v>570</v>
          </cell>
          <cell r="F3236" t="str">
            <v>6280.13</v>
          </cell>
          <cell r="G3236" t="str">
            <v>Supplies-Public Works Laboratory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  <cell r="L3236">
            <v>0</v>
          </cell>
          <cell r="M3236">
            <v>0</v>
          </cell>
          <cell r="N3236">
            <v>0</v>
          </cell>
          <cell r="O3236" t="str">
            <v>+++</v>
          </cell>
        </row>
        <row r="3237">
          <cell r="A3237" t="str">
            <v>240.40.55.570-6280.14</v>
          </cell>
          <cell r="B3237" t="str">
            <v>240</v>
          </cell>
          <cell r="C3237" t="str">
            <v>40</v>
          </cell>
          <cell r="D3237" t="str">
            <v>55</v>
          </cell>
          <cell r="E3237" t="str">
            <v>570</v>
          </cell>
          <cell r="F3237" t="str">
            <v>6280.14</v>
          </cell>
          <cell r="G3237" t="str">
            <v>Supplies-Public Works Protective Clothing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  <cell r="L3237">
            <v>0</v>
          </cell>
          <cell r="M3237">
            <v>0</v>
          </cell>
          <cell r="N3237">
            <v>0</v>
          </cell>
          <cell r="O3237" t="str">
            <v>+++</v>
          </cell>
        </row>
        <row r="3238">
          <cell r="A3238" t="str">
            <v>240.40.55.570-6280.15</v>
          </cell>
          <cell r="B3238" t="str">
            <v>240</v>
          </cell>
          <cell r="C3238" t="str">
            <v>40</v>
          </cell>
          <cell r="D3238" t="str">
            <v>55</v>
          </cell>
          <cell r="E3238" t="str">
            <v>570</v>
          </cell>
          <cell r="F3238" t="str">
            <v>6280.15</v>
          </cell>
          <cell r="G3238" t="str">
            <v>Supplies-Public Works Mechanics Tools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  <cell r="L3238">
            <v>0</v>
          </cell>
          <cell r="M3238">
            <v>0</v>
          </cell>
          <cell r="N3238">
            <v>0</v>
          </cell>
          <cell r="O3238" t="str">
            <v>+++</v>
          </cell>
        </row>
        <row r="3239">
          <cell r="A3239" t="str">
            <v>240.40.55.570-6280.16</v>
          </cell>
          <cell r="B3239" t="str">
            <v>240</v>
          </cell>
          <cell r="C3239" t="str">
            <v>40</v>
          </cell>
          <cell r="D3239" t="str">
            <v>55</v>
          </cell>
          <cell r="E3239" t="str">
            <v>570</v>
          </cell>
          <cell r="F3239" t="str">
            <v>6280.16</v>
          </cell>
          <cell r="G3239" t="str">
            <v>Supplies-Public Works UV System Supplies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  <cell r="M3239">
            <v>0</v>
          </cell>
          <cell r="N3239">
            <v>0</v>
          </cell>
          <cell r="O3239" t="str">
            <v>+++</v>
          </cell>
        </row>
        <row r="3240">
          <cell r="A3240" t="str">
            <v>240.40.55.570-6280.19</v>
          </cell>
          <cell r="B3240" t="str">
            <v>240</v>
          </cell>
          <cell r="C3240" t="str">
            <v>40</v>
          </cell>
          <cell r="D3240" t="str">
            <v>55</v>
          </cell>
          <cell r="E3240" t="str">
            <v>570</v>
          </cell>
          <cell r="F3240" t="str">
            <v>6280.19</v>
          </cell>
          <cell r="G3240" t="str">
            <v>Supplies-Public Works Specialty Maintenance Tools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  <cell r="M3240">
            <v>0</v>
          </cell>
          <cell r="N3240">
            <v>0</v>
          </cell>
          <cell r="O3240" t="str">
            <v>+++</v>
          </cell>
        </row>
        <row r="3241">
          <cell r="A3241" t="str">
            <v>240.40.55.570-6280.20</v>
          </cell>
          <cell r="B3241" t="str">
            <v>240</v>
          </cell>
          <cell r="C3241" t="str">
            <v>40</v>
          </cell>
          <cell r="D3241" t="str">
            <v>55</v>
          </cell>
          <cell r="E3241" t="str">
            <v>570</v>
          </cell>
          <cell r="F3241" t="str">
            <v>6280.20</v>
          </cell>
          <cell r="G3241" t="str">
            <v>Supplies-Public Works Bin Repair</v>
          </cell>
          <cell r="H3241">
            <v>0</v>
          </cell>
          <cell r="I3241">
            <v>0</v>
          </cell>
          <cell r="J3241">
            <v>0</v>
          </cell>
          <cell r="K3241">
            <v>0</v>
          </cell>
          <cell r="L3241">
            <v>0</v>
          </cell>
          <cell r="M3241">
            <v>0</v>
          </cell>
          <cell r="N3241">
            <v>0</v>
          </cell>
          <cell r="O3241" t="str">
            <v>+++</v>
          </cell>
        </row>
        <row r="3242">
          <cell r="A3242" t="str">
            <v>240.40.55.570-6280.21</v>
          </cell>
          <cell r="B3242" t="str">
            <v>240</v>
          </cell>
          <cell r="C3242" t="str">
            <v>40</v>
          </cell>
          <cell r="D3242" t="str">
            <v>55</v>
          </cell>
          <cell r="E3242" t="str">
            <v>570</v>
          </cell>
          <cell r="F3242" t="str">
            <v>6280.21</v>
          </cell>
          <cell r="G3242" t="str">
            <v>Supplies-Public Works Used Oil Grant</v>
          </cell>
          <cell r="H3242">
            <v>0</v>
          </cell>
          <cell r="I3242">
            <v>0</v>
          </cell>
          <cell r="J3242">
            <v>0</v>
          </cell>
          <cell r="K3242">
            <v>0</v>
          </cell>
          <cell r="L3242">
            <v>0</v>
          </cell>
          <cell r="M3242">
            <v>0</v>
          </cell>
          <cell r="N3242">
            <v>0</v>
          </cell>
          <cell r="O3242" t="str">
            <v>+++</v>
          </cell>
        </row>
        <row r="3243">
          <cell r="A3243" t="str">
            <v>240.40.55.570-6280.22</v>
          </cell>
          <cell r="B3243" t="str">
            <v>240</v>
          </cell>
          <cell r="C3243" t="str">
            <v>40</v>
          </cell>
          <cell r="D3243" t="str">
            <v>55</v>
          </cell>
          <cell r="E3243" t="str">
            <v>570</v>
          </cell>
          <cell r="F3243" t="str">
            <v>6280.22</v>
          </cell>
          <cell r="G3243" t="str">
            <v>Supplies-Public Works Recycled Products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  <cell r="L3243">
            <v>0</v>
          </cell>
          <cell r="M3243">
            <v>0</v>
          </cell>
          <cell r="N3243">
            <v>0</v>
          </cell>
          <cell r="O3243" t="str">
            <v>+++</v>
          </cell>
        </row>
        <row r="3244">
          <cell r="A3244" t="str">
            <v>240.40.55.570-6280.23</v>
          </cell>
          <cell r="B3244" t="str">
            <v>240</v>
          </cell>
          <cell r="C3244" t="str">
            <v>40</v>
          </cell>
          <cell r="D3244" t="str">
            <v>55</v>
          </cell>
          <cell r="E3244" t="str">
            <v>570</v>
          </cell>
          <cell r="F3244" t="str">
            <v>6280.23</v>
          </cell>
          <cell r="G3244" t="str">
            <v>Supplies-Public Works Recycling Education Program</v>
          </cell>
          <cell r="H3244">
            <v>0</v>
          </cell>
          <cell r="I3244">
            <v>0</v>
          </cell>
          <cell r="J3244">
            <v>0</v>
          </cell>
          <cell r="K3244">
            <v>0</v>
          </cell>
          <cell r="L3244">
            <v>0</v>
          </cell>
          <cell r="M3244">
            <v>0</v>
          </cell>
          <cell r="N3244">
            <v>0</v>
          </cell>
          <cell r="O3244" t="str">
            <v>+++</v>
          </cell>
        </row>
        <row r="3245">
          <cell r="A3245" t="str">
            <v>240.40.55.570-6280.25</v>
          </cell>
          <cell r="B3245" t="str">
            <v>240</v>
          </cell>
          <cell r="C3245" t="str">
            <v>40</v>
          </cell>
          <cell r="D3245" t="str">
            <v>55</v>
          </cell>
          <cell r="E3245" t="str">
            <v>570</v>
          </cell>
          <cell r="F3245" t="str">
            <v>6280.25</v>
          </cell>
          <cell r="G3245" t="str">
            <v>Supplies-Public Works Collection Containers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  <cell r="L3245">
            <v>0</v>
          </cell>
          <cell r="M3245">
            <v>0</v>
          </cell>
          <cell r="N3245">
            <v>0</v>
          </cell>
          <cell r="O3245" t="str">
            <v>+++</v>
          </cell>
        </row>
        <row r="3246">
          <cell r="A3246" t="str">
            <v>240.40.55.570-6280.26</v>
          </cell>
          <cell r="B3246" t="str">
            <v>240</v>
          </cell>
          <cell r="C3246" t="str">
            <v>40</v>
          </cell>
          <cell r="D3246" t="str">
            <v>55</v>
          </cell>
          <cell r="E3246" t="str">
            <v>570</v>
          </cell>
          <cell r="F3246" t="str">
            <v>6280.26</v>
          </cell>
          <cell r="G3246" t="str">
            <v>Supplies-Public Works 3 Cart System Containers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  <cell r="L3246">
            <v>0</v>
          </cell>
          <cell r="M3246">
            <v>0</v>
          </cell>
          <cell r="N3246">
            <v>0</v>
          </cell>
          <cell r="O3246" t="str">
            <v>+++</v>
          </cell>
        </row>
        <row r="3247">
          <cell r="A3247" t="str">
            <v>240.40.55.570-6280.27</v>
          </cell>
          <cell r="B3247" t="str">
            <v>240</v>
          </cell>
          <cell r="C3247" t="str">
            <v>40</v>
          </cell>
          <cell r="D3247" t="str">
            <v>55</v>
          </cell>
          <cell r="E3247" t="str">
            <v>570</v>
          </cell>
          <cell r="F3247" t="str">
            <v>6280.27</v>
          </cell>
          <cell r="G3247" t="str">
            <v>Supplies-Public Works SSJID Surface Water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  <cell r="L3247">
            <v>0</v>
          </cell>
          <cell r="M3247">
            <v>0</v>
          </cell>
          <cell r="N3247">
            <v>0</v>
          </cell>
          <cell r="O3247" t="str">
            <v>+++</v>
          </cell>
        </row>
        <row r="3248">
          <cell r="A3248" t="str">
            <v>240.40.55.570-6280.28</v>
          </cell>
          <cell r="B3248" t="str">
            <v>240</v>
          </cell>
          <cell r="C3248" t="str">
            <v>40</v>
          </cell>
          <cell r="D3248" t="str">
            <v>55</v>
          </cell>
          <cell r="E3248" t="str">
            <v>570</v>
          </cell>
          <cell r="F3248" t="str">
            <v>6280.28</v>
          </cell>
          <cell r="G3248" t="str">
            <v>Supplies-Public Works Water Treatment Chemicals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  <cell r="L3248">
            <v>0</v>
          </cell>
          <cell r="M3248">
            <v>0</v>
          </cell>
          <cell r="N3248">
            <v>0</v>
          </cell>
          <cell r="O3248" t="str">
            <v>+++</v>
          </cell>
        </row>
        <row r="3249">
          <cell r="A3249" t="str">
            <v>240.40.55.570-6280.29</v>
          </cell>
          <cell r="B3249" t="str">
            <v>240</v>
          </cell>
          <cell r="C3249" t="str">
            <v>40</v>
          </cell>
          <cell r="D3249" t="str">
            <v>55</v>
          </cell>
          <cell r="E3249" t="str">
            <v>570</v>
          </cell>
          <cell r="F3249" t="str">
            <v>6280.29</v>
          </cell>
          <cell r="G3249" t="str">
            <v>Supplies-Public Works Water Treatment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  <cell r="L3249">
            <v>0</v>
          </cell>
          <cell r="M3249">
            <v>0</v>
          </cell>
          <cell r="N3249">
            <v>0</v>
          </cell>
          <cell r="O3249" t="str">
            <v>+++</v>
          </cell>
        </row>
        <row r="3250">
          <cell r="A3250" t="str">
            <v>240.40.55.570-6280.30</v>
          </cell>
          <cell r="B3250" t="str">
            <v>240</v>
          </cell>
          <cell r="C3250" t="str">
            <v>40</v>
          </cell>
          <cell r="D3250" t="str">
            <v>55</v>
          </cell>
          <cell r="E3250" t="str">
            <v>570</v>
          </cell>
          <cell r="F3250" t="str">
            <v>6280.30</v>
          </cell>
          <cell r="G3250" t="str">
            <v>Supplies-Public Works Automated &amp; Hand Tools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  <cell r="L3250">
            <v>0</v>
          </cell>
          <cell r="M3250">
            <v>0</v>
          </cell>
          <cell r="N3250">
            <v>0</v>
          </cell>
          <cell r="O3250" t="str">
            <v>+++</v>
          </cell>
        </row>
        <row r="3251">
          <cell r="A3251" t="str">
            <v>240.40.55.570-6280.31</v>
          </cell>
          <cell r="B3251" t="str">
            <v>240</v>
          </cell>
          <cell r="C3251" t="str">
            <v>40</v>
          </cell>
          <cell r="D3251" t="str">
            <v>55</v>
          </cell>
          <cell r="E3251" t="str">
            <v>570</v>
          </cell>
          <cell r="F3251" t="str">
            <v>6280.31</v>
          </cell>
          <cell r="G3251" t="str">
            <v>Supplies-Public Works Water Conservation</v>
          </cell>
          <cell r="H3251">
            <v>0</v>
          </cell>
          <cell r="I3251">
            <v>0</v>
          </cell>
          <cell r="J3251">
            <v>0</v>
          </cell>
          <cell r="K3251">
            <v>0</v>
          </cell>
          <cell r="L3251">
            <v>0</v>
          </cell>
          <cell r="M3251">
            <v>0</v>
          </cell>
          <cell r="N3251">
            <v>0</v>
          </cell>
          <cell r="O3251" t="str">
            <v>+++</v>
          </cell>
        </row>
        <row r="3252">
          <cell r="A3252" t="str">
            <v>240.40.55.570-6280.32</v>
          </cell>
          <cell r="B3252" t="str">
            <v>240</v>
          </cell>
          <cell r="C3252" t="str">
            <v>40</v>
          </cell>
          <cell r="D3252" t="str">
            <v>55</v>
          </cell>
          <cell r="E3252" t="str">
            <v>570</v>
          </cell>
          <cell r="F3252" t="str">
            <v>6280.32</v>
          </cell>
          <cell r="G3252" t="str">
            <v>Supplies-Public Works Water Distribution System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  <cell r="L3252">
            <v>0</v>
          </cell>
          <cell r="M3252">
            <v>0</v>
          </cell>
          <cell r="N3252">
            <v>0</v>
          </cell>
          <cell r="O3252" t="str">
            <v>+++</v>
          </cell>
        </row>
        <row r="3253">
          <cell r="A3253" t="str">
            <v>240.40.55.570-6280.33</v>
          </cell>
          <cell r="B3253" t="str">
            <v>240</v>
          </cell>
          <cell r="C3253" t="str">
            <v>40</v>
          </cell>
          <cell r="D3253" t="str">
            <v>55</v>
          </cell>
          <cell r="E3253" t="str">
            <v>570</v>
          </cell>
          <cell r="F3253" t="str">
            <v>6280.33</v>
          </cell>
          <cell r="G3253" t="str">
            <v>Supplies-Public Works Fire Hydrants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  <cell r="L3253">
            <v>0</v>
          </cell>
          <cell r="M3253">
            <v>0</v>
          </cell>
          <cell r="N3253">
            <v>0</v>
          </cell>
          <cell r="O3253" t="str">
            <v>+++</v>
          </cell>
        </row>
        <row r="3254">
          <cell r="A3254" t="str">
            <v>240.40.55.570-6280.34</v>
          </cell>
          <cell r="B3254" t="str">
            <v>240</v>
          </cell>
          <cell r="C3254" t="str">
            <v>40</v>
          </cell>
          <cell r="D3254" t="str">
            <v>55</v>
          </cell>
          <cell r="E3254" t="str">
            <v>570</v>
          </cell>
          <cell r="F3254" t="str">
            <v>6280.34</v>
          </cell>
          <cell r="G3254" t="str">
            <v>Supplies-Public Works Wells &amp; Pumps</v>
          </cell>
          <cell r="H3254">
            <v>0</v>
          </cell>
          <cell r="I3254">
            <v>0</v>
          </cell>
          <cell r="J3254">
            <v>0</v>
          </cell>
          <cell r="K3254">
            <v>0</v>
          </cell>
          <cell r="L3254">
            <v>0</v>
          </cell>
          <cell r="M3254">
            <v>0</v>
          </cell>
          <cell r="N3254">
            <v>0</v>
          </cell>
          <cell r="O3254" t="str">
            <v>+++</v>
          </cell>
        </row>
        <row r="3255">
          <cell r="A3255" t="str">
            <v>240.40.55.570-6280.35</v>
          </cell>
          <cell r="B3255" t="str">
            <v>240</v>
          </cell>
          <cell r="C3255" t="str">
            <v>40</v>
          </cell>
          <cell r="D3255" t="str">
            <v>55</v>
          </cell>
          <cell r="E3255" t="str">
            <v>570</v>
          </cell>
          <cell r="F3255" t="str">
            <v>6280.35</v>
          </cell>
          <cell r="G3255" t="str">
            <v>Supplies-Public Works Water Meters &amp; Boxes</v>
          </cell>
          <cell r="H3255">
            <v>0</v>
          </cell>
          <cell r="I3255">
            <v>0</v>
          </cell>
          <cell r="J3255">
            <v>0</v>
          </cell>
          <cell r="K3255">
            <v>0</v>
          </cell>
          <cell r="L3255">
            <v>0</v>
          </cell>
          <cell r="M3255">
            <v>0</v>
          </cell>
          <cell r="N3255">
            <v>0</v>
          </cell>
          <cell r="O3255" t="str">
            <v>+++</v>
          </cell>
        </row>
        <row r="3256">
          <cell r="A3256" t="str">
            <v>240.40.55.570-6280.36</v>
          </cell>
          <cell r="B3256" t="str">
            <v>240</v>
          </cell>
          <cell r="C3256" t="str">
            <v>40</v>
          </cell>
          <cell r="D3256" t="str">
            <v>55</v>
          </cell>
          <cell r="E3256" t="str">
            <v>570</v>
          </cell>
          <cell r="F3256" t="str">
            <v>6280.36</v>
          </cell>
          <cell r="G3256" t="str">
            <v>Supplies-Public Works Traffic Calming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  <cell r="L3256">
            <v>0</v>
          </cell>
          <cell r="M3256">
            <v>0</v>
          </cell>
          <cell r="N3256">
            <v>0</v>
          </cell>
          <cell r="O3256" t="str">
            <v>+++</v>
          </cell>
        </row>
        <row r="3257">
          <cell r="A3257" t="str">
            <v>240.40.55.570-6280.38</v>
          </cell>
          <cell r="B3257" t="str">
            <v>240</v>
          </cell>
          <cell r="C3257" t="str">
            <v>40</v>
          </cell>
          <cell r="D3257" t="str">
            <v>55</v>
          </cell>
          <cell r="E3257" t="str">
            <v>570</v>
          </cell>
          <cell r="F3257" t="str">
            <v>6280.38</v>
          </cell>
          <cell r="G3257" t="str">
            <v>Supplies-Public Works Global Supplies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  <cell r="L3257">
            <v>0</v>
          </cell>
          <cell r="M3257">
            <v>0</v>
          </cell>
          <cell r="N3257">
            <v>0</v>
          </cell>
          <cell r="O3257" t="str">
            <v>+++</v>
          </cell>
        </row>
        <row r="3258">
          <cell r="A3258" t="str">
            <v>240.40.55.570-6280.39</v>
          </cell>
          <cell r="B3258" t="str">
            <v>240</v>
          </cell>
          <cell r="C3258" t="str">
            <v>40</v>
          </cell>
          <cell r="D3258" t="str">
            <v>55</v>
          </cell>
          <cell r="E3258" t="str">
            <v>570</v>
          </cell>
          <cell r="F3258" t="str">
            <v>6280.39</v>
          </cell>
          <cell r="G3258" t="str">
            <v>Supplies-Public Works Industrial Waste Pretreatment</v>
          </cell>
          <cell r="H3258">
            <v>0</v>
          </cell>
          <cell r="I3258">
            <v>0</v>
          </cell>
          <cell r="J3258">
            <v>0</v>
          </cell>
          <cell r="K3258">
            <v>0</v>
          </cell>
          <cell r="L3258">
            <v>0</v>
          </cell>
          <cell r="M3258">
            <v>0</v>
          </cell>
          <cell r="N3258">
            <v>0</v>
          </cell>
          <cell r="O3258" t="str">
            <v>+++</v>
          </cell>
        </row>
        <row r="3259">
          <cell r="A3259" t="str">
            <v>240.40.55.570-6280.41</v>
          </cell>
          <cell r="B3259" t="str">
            <v>240</v>
          </cell>
          <cell r="C3259" t="str">
            <v>40</v>
          </cell>
          <cell r="D3259" t="str">
            <v>55</v>
          </cell>
          <cell r="E3259" t="str">
            <v>570</v>
          </cell>
          <cell r="F3259" t="str">
            <v>6280.41</v>
          </cell>
          <cell r="G3259" t="str">
            <v>Supplies-Public Works Bevarage Container Grant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  <cell r="L3259">
            <v>0</v>
          </cell>
          <cell r="M3259">
            <v>0</v>
          </cell>
          <cell r="N3259">
            <v>0</v>
          </cell>
          <cell r="O3259" t="str">
            <v>+++</v>
          </cell>
        </row>
        <row r="3260">
          <cell r="A3260" t="str">
            <v>240.40.55.570-6280.42</v>
          </cell>
          <cell r="B3260" t="str">
            <v>240</v>
          </cell>
          <cell r="C3260" t="str">
            <v>40</v>
          </cell>
          <cell r="D3260" t="str">
            <v>55</v>
          </cell>
          <cell r="E3260" t="str">
            <v>570</v>
          </cell>
          <cell r="F3260" t="str">
            <v>6280.42</v>
          </cell>
          <cell r="G3260" t="str">
            <v>Supplies-Public Works Industrial Wastewater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  <cell r="L3260">
            <v>0</v>
          </cell>
          <cell r="M3260">
            <v>0</v>
          </cell>
          <cell r="N3260">
            <v>0</v>
          </cell>
          <cell r="O3260" t="str">
            <v>+++</v>
          </cell>
        </row>
        <row r="3261">
          <cell r="A3261" t="str">
            <v>240.40.55.570-6300.01</v>
          </cell>
          <cell r="B3261" t="str">
            <v>240</v>
          </cell>
          <cell r="C3261" t="str">
            <v>40</v>
          </cell>
          <cell r="D3261" t="str">
            <v>55</v>
          </cell>
          <cell r="E3261" t="str">
            <v>570</v>
          </cell>
          <cell r="F3261" t="str">
            <v>6300.01</v>
          </cell>
          <cell r="G3261" t="str">
            <v>Dues &amp; Subscriptions Memberships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  <cell r="L3261">
            <v>0</v>
          </cell>
          <cell r="M3261">
            <v>0</v>
          </cell>
          <cell r="N3261">
            <v>0</v>
          </cell>
          <cell r="O3261" t="str">
            <v>+++</v>
          </cell>
        </row>
        <row r="3262">
          <cell r="A3262" t="str">
            <v>240.40.55.570-6300.02</v>
          </cell>
          <cell r="B3262" t="str">
            <v>240</v>
          </cell>
          <cell r="C3262" t="str">
            <v>40</v>
          </cell>
          <cell r="D3262" t="str">
            <v>55</v>
          </cell>
          <cell r="E3262" t="str">
            <v>570</v>
          </cell>
          <cell r="F3262" t="str">
            <v>6300.02</v>
          </cell>
          <cell r="G3262" t="str">
            <v>Dues &amp; Subscriptions Publications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  <cell r="L3262">
            <v>0</v>
          </cell>
          <cell r="M3262">
            <v>0</v>
          </cell>
          <cell r="N3262">
            <v>0</v>
          </cell>
          <cell r="O3262" t="str">
            <v>+++</v>
          </cell>
        </row>
        <row r="3263">
          <cell r="A3263" t="str">
            <v>240.40.55.570-6300.03</v>
          </cell>
          <cell r="B3263" t="str">
            <v>240</v>
          </cell>
          <cell r="C3263" t="str">
            <v>40</v>
          </cell>
          <cell r="D3263" t="str">
            <v>55</v>
          </cell>
          <cell r="E3263" t="str">
            <v>570</v>
          </cell>
          <cell r="F3263" t="str">
            <v>6300.03</v>
          </cell>
          <cell r="G3263" t="str">
            <v>Dues &amp; Subscriptions Certifications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  <cell r="M3263">
            <v>0</v>
          </cell>
          <cell r="N3263">
            <v>0</v>
          </cell>
          <cell r="O3263" t="str">
            <v>+++</v>
          </cell>
        </row>
        <row r="3264">
          <cell r="A3264" t="str">
            <v>240.40.55.570-6350.01</v>
          </cell>
          <cell r="B3264" t="str">
            <v>240</v>
          </cell>
          <cell r="C3264" t="str">
            <v>40</v>
          </cell>
          <cell r="D3264" t="str">
            <v>55</v>
          </cell>
          <cell r="E3264" t="str">
            <v>570</v>
          </cell>
          <cell r="F3264" t="str">
            <v>6350.01</v>
          </cell>
          <cell r="G3264" t="str">
            <v>Maintenance Agreements &amp; Licenses License/Software Maintenance</v>
          </cell>
          <cell r="H3264">
            <v>0</v>
          </cell>
          <cell r="I3264">
            <v>0</v>
          </cell>
          <cell r="J3264">
            <v>0</v>
          </cell>
          <cell r="K3264">
            <v>0</v>
          </cell>
          <cell r="L3264">
            <v>0</v>
          </cell>
          <cell r="M3264">
            <v>0</v>
          </cell>
          <cell r="N3264">
            <v>0</v>
          </cell>
          <cell r="O3264" t="str">
            <v>+++</v>
          </cell>
        </row>
        <row r="3265">
          <cell r="A3265" t="str">
            <v>240.40.55.570-6350.02</v>
          </cell>
          <cell r="B3265" t="str">
            <v>240</v>
          </cell>
          <cell r="C3265" t="str">
            <v>40</v>
          </cell>
          <cell r="D3265" t="str">
            <v>55</v>
          </cell>
          <cell r="E3265" t="str">
            <v>570</v>
          </cell>
          <cell r="F3265" t="str">
            <v>6350.02</v>
          </cell>
          <cell r="G3265" t="str">
            <v>Maintenance Agreements &amp; Licenses Hardware Maintenance</v>
          </cell>
          <cell r="H3265">
            <v>0</v>
          </cell>
          <cell r="I3265">
            <v>0</v>
          </cell>
          <cell r="J3265">
            <v>0</v>
          </cell>
          <cell r="K3265">
            <v>0</v>
          </cell>
          <cell r="L3265">
            <v>0</v>
          </cell>
          <cell r="M3265">
            <v>0</v>
          </cell>
          <cell r="N3265">
            <v>0</v>
          </cell>
          <cell r="O3265" t="str">
            <v>+++</v>
          </cell>
        </row>
        <row r="3266">
          <cell r="A3266" t="str">
            <v>240.40.55.570-6350.03</v>
          </cell>
          <cell r="B3266" t="str">
            <v>240</v>
          </cell>
          <cell r="C3266" t="str">
            <v>40</v>
          </cell>
          <cell r="D3266" t="str">
            <v>55</v>
          </cell>
          <cell r="E3266" t="str">
            <v>570</v>
          </cell>
          <cell r="F3266" t="str">
            <v>6350.03</v>
          </cell>
          <cell r="G3266" t="str">
            <v>Maintenance Agreements &amp; Licenses Maintenance Agreements</v>
          </cell>
          <cell r="H3266">
            <v>0</v>
          </cell>
          <cell r="I3266">
            <v>0</v>
          </cell>
          <cell r="J3266">
            <v>0</v>
          </cell>
          <cell r="K3266">
            <v>0</v>
          </cell>
          <cell r="L3266">
            <v>0</v>
          </cell>
          <cell r="M3266">
            <v>0</v>
          </cell>
          <cell r="N3266">
            <v>0</v>
          </cell>
          <cell r="O3266" t="str">
            <v>+++</v>
          </cell>
        </row>
        <row r="3267">
          <cell r="A3267" t="str">
            <v>240.40.55.570-6350.04</v>
          </cell>
          <cell r="B3267" t="str">
            <v>240</v>
          </cell>
          <cell r="C3267" t="str">
            <v>40</v>
          </cell>
          <cell r="D3267" t="str">
            <v>55</v>
          </cell>
          <cell r="E3267" t="str">
            <v>570</v>
          </cell>
          <cell r="F3267" t="str">
            <v>6350.04</v>
          </cell>
          <cell r="G3267" t="str">
            <v>Maintenance Agreements &amp; Licenses SCADA</v>
          </cell>
          <cell r="H3267">
            <v>0</v>
          </cell>
          <cell r="I3267">
            <v>0</v>
          </cell>
          <cell r="J3267">
            <v>0</v>
          </cell>
          <cell r="K3267">
            <v>0</v>
          </cell>
          <cell r="L3267">
            <v>0</v>
          </cell>
          <cell r="M3267">
            <v>0</v>
          </cell>
          <cell r="N3267">
            <v>0</v>
          </cell>
          <cell r="O3267" t="str">
            <v>+++</v>
          </cell>
        </row>
        <row r="3268">
          <cell r="A3268" t="str">
            <v>240.40.55.570-6350.05</v>
          </cell>
          <cell r="B3268" t="str">
            <v>240</v>
          </cell>
          <cell r="C3268" t="str">
            <v>40</v>
          </cell>
          <cell r="D3268" t="str">
            <v>55</v>
          </cell>
          <cell r="E3268" t="str">
            <v>570</v>
          </cell>
          <cell r="F3268" t="str">
            <v>6350.05</v>
          </cell>
          <cell r="G3268" t="str">
            <v>Maintenance Agreements &amp; Licenses Traffic Control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  <cell r="L3268">
            <v>0</v>
          </cell>
          <cell r="M3268">
            <v>0</v>
          </cell>
          <cell r="N3268">
            <v>0</v>
          </cell>
          <cell r="O3268" t="str">
            <v>+++</v>
          </cell>
        </row>
        <row r="3269">
          <cell r="A3269" t="str">
            <v>240.40.55.570-6350.06</v>
          </cell>
          <cell r="B3269" t="str">
            <v>240</v>
          </cell>
          <cell r="C3269" t="str">
            <v>40</v>
          </cell>
          <cell r="D3269" t="str">
            <v>55</v>
          </cell>
          <cell r="E3269" t="str">
            <v>570</v>
          </cell>
          <cell r="F3269" t="str">
            <v>6350.06</v>
          </cell>
          <cell r="G3269" t="str">
            <v>Maintenance Agreements &amp; Licenses Streetlights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  <cell r="L3269">
            <v>0</v>
          </cell>
          <cell r="M3269">
            <v>0</v>
          </cell>
          <cell r="N3269">
            <v>0</v>
          </cell>
          <cell r="O3269" t="str">
            <v>+++</v>
          </cell>
        </row>
        <row r="3270">
          <cell r="A3270" t="str">
            <v>240.40.55.570-6375.01</v>
          </cell>
          <cell r="B3270" t="str">
            <v>240</v>
          </cell>
          <cell r="C3270" t="str">
            <v>40</v>
          </cell>
          <cell r="D3270" t="str">
            <v>55</v>
          </cell>
          <cell r="E3270" t="str">
            <v>570</v>
          </cell>
          <cell r="F3270" t="str">
            <v>6375.01</v>
          </cell>
          <cell r="G3270" t="str">
            <v>Operating Fees NPDES Permit Renewal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  <cell r="L3270">
            <v>0</v>
          </cell>
          <cell r="M3270">
            <v>0</v>
          </cell>
          <cell r="N3270">
            <v>0</v>
          </cell>
          <cell r="O3270" t="str">
            <v>+++</v>
          </cell>
        </row>
        <row r="3271">
          <cell r="A3271" t="str">
            <v>240.40.55.570-6375.02</v>
          </cell>
          <cell r="B3271" t="str">
            <v>240</v>
          </cell>
          <cell r="C3271" t="str">
            <v>40</v>
          </cell>
          <cell r="D3271" t="str">
            <v>55</v>
          </cell>
          <cell r="E3271" t="str">
            <v>570</v>
          </cell>
          <cell r="F3271" t="str">
            <v>6375.02</v>
          </cell>
          <cell r="G3271" t="str">
            <v>Operating Fees NPDES Permit Compliance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  <cell r="L3271">
            <v>0</v>
          </cell>
          <cell r="M3271">
            <v>0</v>
          </cell>
          <cell r="N3271">
            <v>0</v>
          </cell>
          <cell r="O3271" t="str">
            <v>+++</v>
          </cell>
        </row>
        <row r="3272">
          <cell r="A3272" t="str">
            <v>240.40.55.570-6375.03</v>
          </cell>
          <cell r="B3272" t="str">
            <v>240</v>
          </cell>
          <cell r="C3272" t="str">
            <v>40</v>
          </cell>
          <cell r="D3272" t="str">
            <v>55</v>
          </cell>
          <cell r="E3272" t="str">
            <v>570</v>
          </cell>
          <cell r="F3272" t="str">
            <v>6375.03</v>
          </cell>
          <cell r="G3272" t="str">
            <v>Operating Fees SSJID Drainage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  <cell r="L3272">
            <v>0</v>
          </cell>
          <cell r="M3272">
            <v>0</v>
          </cell>
          <cell r="N3272">
            <v>0</v>
          </cell>
          <cell r="O3272" t="str">
            <v>+++</v>
          </cell>
        </row>
        <row r="3273">
          <cell r="A3273" t="str">
            <v>240.40.55.570-6375.04</v>
          </cell>
          <cell r="B3273" t="str">
            <v>240</v>
          </cell>
          <cell r="C3273" t="str">
            <v>40</v>
          </cell>
          <cell r="D3273" t="str">
            <v>55</v>
          </cell>
          <cell r="E3273" t="str">
            <v>570</v>
          </cell>
          <cell r="F3273" t="str">
            <v>6375.04</v>
          </cell>
          <cell r="G3273" t="str">
            <v>Operating Fees Operating Permits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  <cell r="L3273">
            <v>0</v>
          </cell>
          <cell r="M3273">
            <v>0</v>
          </cell>
          <cell r="N3273">
            <v>0</v>
          </cell>
          <cell r="O3273" t="str">
            <v>+++</v>
          </cell>
        </row>
        <row r="3274">
          <cell r="A3274" t="str">
            <v>240.40.55.570-6375.05</v>
          </cell>
          <cell r="B3274" t="str">
            <v>240</v>
          </cell>
          <cell r="C3274" t="str">
            <v>40</v>
          </cell>
          <cell r="D3274" t="str">
            <v>55</v>
          </cell>
          <cell r="E3274" t="str">
            <v>570</v>
          </cell>
          <cell r="F3274" t="str">
            <v>6375.05</v>
          </cell>
          <cell r="G3274" t="str">
            <v>Operating Fees Annual Waste Discharger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  <cell r="L3274">
            <v>0</v>
          </cell>
          <cell r="M3274">
            <v>0</v>
          </cell>
          <cell r="N3274">
            <v>0</v>
          </cell>
          <cell r="O3274" t="str">
            <v>+++</v>
          </cell>
        </row>
        <row r="3275">
          <cell r="A3275" t="str">
            <v>240.40.55.570-6375.07</v>
          </cell>
          <cell r="B3275" t="str">
            <v>240</v>
          </cell>
          <cell r="C3275" t="str">
            <v>40</v>
          </cell>
          <cell r="D3275" t="str">
            <v>55</v>
          </cell>
          <cell r="E3275" t="str">
            <v>570</v>
          </cell>
          <cell r="F3275" t="str">
            <v>6375.07</v>
          </cell>
          <cell r="G3275" t="str">
            <v>Operating Fees Permit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  <cell r="L3275">
            <v>0</v>
          </cell>
          <cell r="M3275">
            <v>0</v>
          </cell>
          <cell r="N3275">
            <v>0</v>
          </cell>
          <cell r="O3275" t="str">
            <v>+++</v>
          </cell>
        </row>
        <row r="3276">
          <cell r="A3276" t="str">
            <v>240.40.55.570-6375.08</v>
          </cell>
          <cell r="B3276" t="str">
            <v>240</v>
          </cell>
          <cell r="C3276" t="str">
            <v>40</v>
          </cell>
          <cell r="D3276" t="str">
            <v>55</v>
          </cell>
          <cell r="E3276" t="str">
            <v>570</v>
          </cell>
          <cell r="F3276" t="str">
            <v>6375.08</v>
          </cell>
          <cell r="G3276" t="str">
            <v>Operating Fees Operating Permits Reg</v>
          </cell>
          <cell r="H3276">
            <v>0</v>
          </cell>
          <cell r="I3276">
            <v>0</v>
          </cell>
          <cell r="J3276">
            <v>0</v>
          </cell>
          <cell r="K3276">
            <v>0</v>
          </cell>
          <cell r="L3276">
            <v>0</v>
          </cell>
          <cell r="M3276">
            <v>0</v>
          </cell>
          <cell r="N3276">
            <v>0</v>
          </cell>
          <cell r="O3276" t="str">
            <v>+++</v>
          </cell>
        </row>
        <row r="3277">
          <cell r="A3277" t="str">
            <v>240.40.55.570-6375.09</v>
          </cell>
          <cell r="B3277" t="str">
            <v>240</v>
          </cell>
          <cell r="C3277" t="str">
            <v>40</v>
          </cell>
          <cell r="D3277" t="str">
            <v>55</v>
          </cell>
          <cell r="E3277" t="str">
            <v>570</v>
          </cell>
          <cell r="F3277" t="str">
            <v>6375.09</v>
          </cell>
          <cell r="G3277" t="str">
            <v>Operating Fees Dumping</v>
          </cell>
          <cell r="H3277">
            <v>0</v>
          </cell>
          <cell r="I3277">
            <v>0</v>
          </cell>
          <cell r="J3277">
            <v>0</v>
          </cell>
          <cell r="K3277">
            <v>0</v>
          </cell>
          <cell r="L3277">
            <v>0</v>
          </cell>
          <cell r="M3277">
            <v>0</v>
          </cell>
          <cell r="N3277">
            <v>0</v>
          </cell>
          <cell r="O3277" t="str">
            <v>+++</v>
          </cell>
        </row>
        <row r="3278">
          <cell r="A3278" t="str">
            <v>240.40.55.570-6375.10</v>
          </cell>
          <cell r="B3278" t="str">
            <v>240</v>
          </cell>
          <cell r="C3278" t="str">
            <v>40</v>
          </cell>
          <cell r="D3278" t="str">
            <v>55</v>
          </cell>
          <cell r="E3278" t="str">
            <v>570</v>
          </cell>
          <cell r="F3278" t="str">
            <v>6375.10</v>
          </cell>
          <cell r="G3278" t="str">
            <v>Operating Fees Sludge Disposal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  <cell r="M3278">
            <v>0</v>
          </cell>
          <cell r="N3278">
            <v>0</v>
          </cell>
          <cell r="O3278" t="str">
            <v>+++</v>
          </cell>
        </row>
        <row r="3279">
          <cell r="A3279" t="str">
            <v>240.40.55.570-6375.11</v>
          </cell>
          <cell r="B3279" t="str">
            <v>240</v>
          </cell>
          <cell r="C3279" t="str">
            <v>40</v>
          </cell>
          <cell r="D3279" t="str">
            <v>55</v>
          </cell>
          <cell r="E3279" t="str">
            <v>570</v>
          </cell>
          <cell r="F3279" t="str">
            <v>6375.11</v>
          </cell>
          <cell r="G3279" t="str">
            <v>Operating Fees Compost Tipping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  <cell r="M3279">
            <v>0</v>
          </cell>
          <cell r="N3279">
            <v>0</v>
          </cell>
          <cell r="O3279" t="str">
            <v>+++</v>
          </cell>
        </row>
        <row r="3280">
          <cell r="A3280" t="str">
            <v>240.40.55.570-6375.12</v>
          </cell>
          <cell r="B3280" t="str">
            <v>240</v>
          </cell>
          <cell r="C3280" t="str">
            <v>40</v>
          </cell>
          <cell r="D3280" t="str">
            <v>55</v>
          </cell>
          <cell r="E3280" t="str">
            <v>570</v>
          </cell>
          <cell r="F3280" t="str">
            <v>6375.12</v>
          </cell>
          <cell r="G3280" t="str">
            <v>Operating Fees Curbside Recycling</v>
          </cell>
          <cell r="H3280">
            <v>0</v>
          </cell>
          <cell r="I3280">
            <v>0</v>
          </cell>
          <cell r="J3280">
            <v>0</v>
          </cell>
          <cell r="K3280">
            <v>0</v>
          </cell>
          <cell r="L3280">
            <v>0</v>
          </cell>
          <cell r="M3280">
            <v>0</v>
          </cell>
          <cell r="N3280">
            <v>0</v>
          </cell>
          <cell r="O3280" t="str">
            <v>+++</v>
          </cell>
        </row>
        <row r="3281">
          <cell r="A3281" t="str">
            <v>240.40.55.570-6375.15</v>
          </cell>
          <cell r="B3281" t="str">
            <v>240</v>
          </cell>
          <cell r="C3281" t="str">
            <v>40</v>
          </cell>
          <cell r="D3281" t="str">
            <v>55</v>
          </cell>
          <cell r="E3281" t="str">
            <v>570</v>
          </cell>
          <cell r="F3281" t="str">
            <v>6375.15</v>
          </cell>
          <cell r="G3281" t="str">
            <v>Operating Fees Concrete/Asphalt Tipping</v>
          </cell>
          <cell r="H3281">
            <v>0</v>
          </cell>
          <cell r="I3281">
            <v>0</v>
          </cell>
          <cell r="J3281">
            <v>0</v>
          </cell>
          <cell r="K3281">
            <v>0</v>
          </cell>
          <cell r="L3281">
            <v>0</v>
          </cell>
          <cell r="M3281">
            <v>0</v>
          </cell>
          <cell r="N3281">
            <v>0</v>
          </cell>
          <cell r="O3281" t="str">
            <v>+++</v>
          </cell>
        </row>
        <row r="3282">
          <cell r="A3282" t="str">
            <v>240.40.55.570-6375.16</v>
          </cell>
          <cell r="B3282" t="str">
            <v>240</v>
          </cell>
          <cell r="C3282" t="str">
            <v>40</v>
          </cell>
          <cell r="D3282" t="str">
            <v>55</v>
          </cell>
          <cell r="E3282" t="str">
            <v>570</v>
          </cell>
          <cell r="F3282" t="str">
            <v>6375.16</v>
          </cell>
          <cell r="G3282" t="str">
            <v>Operating Fees Universal Waste Recycling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  <cell r="L3282">
            <v>0</v>
          </cell>
          <cell r="M3282">
            <v>0</v>
          </cell>
          <cell r="N3282">
            <v>0</v>
          </cell>
          <cell r="O3282" t="str">
            <v>+++</v>
          </cell>
        </row>
        <row r="3283">
          <cell r="A3283" t="str">
            <v>240.40.55.570-6375.18</v>
          </cell>
          <cell r="B3283" t="str">
            <v>240</v>
          </cell>
          <cell r="C3283" t="str">
            <v>40</v>
          </cell>
          <cell r="D3283" t="str">
            <v>55</v>
          </cell>
          <cell r="E3283" t="str">
            <v>570</v>
          </cell>
          <cell r="F3283" t="str">
            <v>6375.18</v>
          </cell>
          <cell r="G3283" t="str">
            <v>Operating Fees Used Oil Recycling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  <cell r="L3283">
            <v>0</v>
          </cell>
          <cell r="M3283">
            <v>0</v>
          </cell>
          <cell r="N3283">
            <v>0</v>
          </cell>
          <cell r="O3283" t="str">
            <v>+++</v>
          </cell>
        </row>
        <row r="3284">
          <cell r="A3284" t="str">
            <v>240.40.55.570-6375.19</v>
          </cell>
          <cell r="B3284" t="str">
            <v>240</v>
          </cell>
          <cell r="C3284" t="str">
            <v>40</v>
          </cell>
          <cell r="D3284" t="str">
            <v>55</v>
          </cell>
          <cell r="E3284" t="str">
            <v>570</v>
          </cell>
          <cell r="F3284" t="str">
            <v>6375.19</v>
          </cell>
          <cell r="G3284" t="str">
            <v>Operating Fees Highway Signal</v>
          </cell>
          <cell r="H3284">
            <v>0</v>
          </cell>
          <cell r="I3284">
            <v>0</v>
          </cell>
          <cell r="J3284">
            <v>0</v>
          </cell>
          <cell r="K3284">
            <v>0</v>
          </cell>
          <cell r="L3284">
            <v>0</v>
          </cell>
          <cell r="M3284">
            <v>0</v>
          </cell>
          <cell r="N3284">
            <v>0</v>
          </cell>
          <cell r="O3284" t="str">
            <v>+++</v>
          </cell>
        </row>
        <row r="3285">
          <cell r="A3285" t="str">
            <v>240.40.55.570-6375.20</v>
          </cell>
          <cell r="B3285" t="str">
            <v>240</v>
          </cell>
          <cell r="C3285" t="str">
            <v>40</v>
          </cell>
          <cell r="D3285" t="str">
            <v>55</v>
          </cell>
          <cell r="E3285" t="str">
            <v>570</v>
          </cell>
          <cell r="F3285" t="str">
            <v>6375.20</v>
          </cell>
          <cell r="G3285" t="str">
            <v>Operating Fees Fines and Penalties</v>
          </cell>
          <cell r="H3285">
            <v>0</v>
          </cell>
          <cell r="I3285">
            <v>0</v>
          </cell>
          <cell r="J3285">
            <v>0</v>
          </cell>
          <cell r="K3285">
            <v>0</v>
          </cell>
          <cell r="L3285">
            <v>0</v>
          </cell>
          <cell r="M3285">
            <v>0</v>
          </cell>
          <cell r="N3285">
            <v>0</v>
          </cell>
          <cell r="O3285" t="str">
            <v>+++</v>
          </cell>
        </row>
        <row r="3286">
          <cell r="A3286" t="str">
            <v>240.40.55.570-6400.01</v>
          </cell>
          <cell r="B3286" t="str">
            <v>240</v>
          </cell>
          <cell r="C3286" t="str">
            <v>40</v>
          </cell>
          <cell r="D3286" t="str">
            <v>55</v>
          </cell>
          <cell r="E3286" t="str">
            <v>570</v>
          </cell>
          <cell r="F3286" t="str">
            <v>6400.01</v>
          </cell>
          <cell r="G3286" t="str">
            <v>Repairs &amp; Maintenance Building</v>
          </cell>
          <cell r="H3286">
            <v>0</v>
          </cell>
          <cell r="I3286">
            <v>0</v>
          </cell>
          <cell r="J3286">
            <v>0</v>
          </cell>
          <cell r="K3286">
            <v>0</v>
          </cell>
          <cell r="L3286">
            <v>0</v>
          </cell>
          <cell r="M3286">
            <v>0</v>
          </cell>
          <cell r="N3286">
            <v>0</v>
          </cell>
          <cell r="O3286" t="str">
            <v>+++</v>
          </cell>
        </row>
        <row r="3287">
          <cell r="A3287" t="str">
            <v>240.40.55.570-6400.02</v>
          </cell>
          <cell r="B3287" t="str">
            <v>240</v>
          </cell>
          <cell r="C3287" t="str">
            <v>40</v>
          </cell>
          <cell r="D3287" t="str">
            <v>55</v>
          </cell>
          <cell r="E3287" t="str">
            <v>570</v>
          </cell>
          <cell r="F3287" t="str">
            <v>6400.02</v>
          </cell>
          <cell r="G3287" t="str">
            <v>Repairs &amp; Maintenance Minor Equipment/Other</v>
          </cell>
          <cell r="H3287">
            <v>0</v>
          </cell>
          <cell r="I3287">
            <v>0</v>
          </cell>
          <cell r="J3287">
            <v>0</v>
          </cell>
          <cell r="K3287">
            <v>0</v>
          </cell>
          <cell r="L3287">
            <v>0</v>
          </cell>
          <cell r="M3287">
            <v>0</v>
          </cell>
          <cell r="N3287">
            <v>0</v>
          </cell>
          <cell r="O3287" t="str">
            <v>+++</v>
          </cell>
        </row>
        <row r="3288">
          <cell r="A3288" t="str">
            <v>240.40.55.570-6400.03</v>
          </cell>
          <cell r="B3288" t="str">
            <v>240</v>
          </cell>
          <cell r="C3288" t="str">
            <v>40</v>
          </cell>
          <cell r="D3288" t="str">
            <v>55</v>
          </cell>
          <cell r="E3288" t="str">
            <v>570</v>
          </cell>
          <cell r="F3288" t="str">
            <v>6400.03</v>
          </cell>
          <cell r="G3288" t="str">
            <v>Repairs &amp; Maintenance Major Repair &amp; Contingency</v>
          </cell>
          <cell r="H3288">
            <v>0</v>
          </cell>
          <cell r="I3288">
            <v>0</v>
          </cell>
          <cell r="J3288">
            <v>0</v>
          </cell>
          <cell r="K3288">
            <v>0</v>
          </cell>
          <cell r="L3288">
            <v>0</v>
          </cell>
          <cell r="M3288">
            <v>0</v>
          </cell>
          <cell r="N3288">
            <v>0</v>
          </cell>
          <cell r="O3288" t="str">
            <v>+++</v>
          </cell>
        </row>
        <row r="3289">
          <cell r="A3289" t="str">
            <v>240.40.55.570-6400.04</v>
          </cell>
          <cell r="B3289" t="str">
            <v>240</v>
          </cell>
          <cell r="C3289" t="str">
            <v>40</v>
          </cell>
          <cell r="D3289" t="str">
            <v>55</v>
          </cell>
          <cell r="E3289" t="str">
            <v>570</v>
          </cell>
          <cell r="F3289" t="str">
            <v>6400.04</v>
          </cell>
          <cell r="G3289" t="str">
            <v>Repairs &amp; Maintenance Equipment Rental</v>
          </cell>
          <cell r="H3289">
            <v>0</v>
          </cell>
          <cell r="I3289">
            <v>0</v>
          </cell>
          <cell r="J3289">
            <v>0</v>
          </cell>
          <cell r="K3289">
            <v>0</v>
          </cell>
          <cell r="L3289">
            <v>0</v>
          </cell>
          <cell r="M3289">
            <v>0</v>
          </cell>
          <cell r="N3289">
            <v>0</v>
          </cell>
          <cell r="O3289" t="str">
            <v>+++</v>
          </cell>
        </row>
        <row r="3290">
          <cell r="A3290" t="str">
            <v>240.40.55.570-6400.05</v>
          </cell>
          <cell r="B3290" t="str">
            <v>240</v>
          </cell>
          <cell r="C3290" t="str">
            <v>40</v>
          </cell>
          <cell r="D3290" t="str">
            <v>55</v>
          </cell>
          <cell r="E3290" t="str">
            <v>570</v>
          </cell>
          <cell r="F3290" t="str">
            <v>6400.05</v>
          </cell>
          <cell r="G3290" t="str">
            <v>Repairs &amp; Maintenance Vehicle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  <cell r="L3290">
            <v>0</v>
          </cell>
          <cell r="M3290">
            <v>0</v>
          </cell>
          <cell r="N3290">
            <v>0</v>
          </cell>
          <cell r="O3290" t="str">
            <v>+++</v>
          </cell>
        </row>
        <row r="3291">
          <cell r="A3291" t="str">
            <v>240.40.55.570-6400.07</v>
          </cell>
          <cell r="B3291" t="str">
            <v>240</v>
          </cell>
          <cell r="C3291" t="str">
            <v>40</v>
          </cell>
          <cell r="D3291" t="str">
            <v>55</v>
          </cell>
          <cell r="E3291" t="str">
            <v>570</v>
          </cell>
          <cell r="F3291" t="str">
            <v>6400.07</v>
          </cell>
          <cell r="G3291" t="str">
            <v>Repairs &amp; Maintenance Radio Communication</v>
          </cell>
          <cell r="H3291">
            <v>0</v>
          </cell>
          <cell r="I3291">
            <v>0</v>
          </cell>
          <cell r="J3291">
            <v>0</v>
          </cell>
          <cell r="K3291">
            <v>0</v>
          </cell>
          <cell r="L3291">
            <v>0</v>
          </cell>
          <cell r="M3291">
            <v>0</v>
          </cell>
          <cell r="N3291">
            <v>0</v>
          </cell>
          <cell r="O3291" t="str">
            <v>+++</v>
          </cell>
        </row>
        <row r="3292">
          <cell r="A3292" t="str">
            <v>240.40.55.570-6400.09</v>
          </cell>
          <cell r="B3292" t="str">
            <v>240</v>
          </cell>
          <cell r="C3292" t="str">
            <v>40</v>
          </cell>
          <cell r="D3292" t="str">
            <v>55</v>
          </cell>
          <cell r="E3292" t="str">
            <v>570</v>
          </cell>
          <cell r="F3292" t="str">
            <v>6400.09</v>
          </cell>
          <cell r="G3292" t="str">
            <v>Repairs &amp; Maintenance Well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  <cell r="M3292">
            <v>0</v>
          </cell>
          <cell r="N3292">
            <v>0</v>
          </cell>
          <cell r="O3292" t="str">
            <v>+++</v>
          </cell>
        </row>
        <row r="3293">
          <cell r="A3293" t="str">
            <v>240.40.55.570-6400.10</v>
          </cell>
          <cell r="B3293" t="str">
            <v>240</v>
          </cell>
          <cell r="C3293" t="str">
            <v>40</v>
          </cell>
          <cell r="D3293" t="str">
            <v>55</v>
          </cell>
          <cell r="E3293" t="str">
            <v>570</v>
          </cell>
          <cell r="F3293" t="str">
            <v>6400.10</v>
          </cell>
          <cell r="G3293" t="str">
            <v>Repairs &amp; Maintenance Pavement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  <cell r="M3293">
            <v>0</v>
          </cell>
          <cell r="N3293">
            <v>0</v>
          </cell>
          <cell r="O3293" t="str">
            <v>+++</v>
          </cell>
        </row>
        <row r="3294">
          <cell r="A3294" t="str">
            <v>240.40.55.570-6400.12</v>
          </cell>
          <cell r="B3294" t="str">
            <v>240</v>
          </cell>
          <cell r="C3294" t="str">
            <v>40</v>
          </cell>
          <cell r="D3294" t="str">
            <v>55</v>
          </cell>
          <cell r="E3294" t="str">
            <v>570</v>
          </cell>
          <cell r="F3294" t="str">
            <v>6400.12</v>
          </cell>
          <cell r="G3294" t="str">
            <v>Repairs &amp; Maintenance Pump</v>
          </cell>
          <cell r="H3294">
            <v>0</v>
          </cell>
          <cell r="I3294">
            <v>0</v>
          </cell>
          <cell r="J3294">
            <v>0</v>
          </cell>
          <cell r="K3294">
            <v>0</v>
          </cell>
          <cell r="L3294">
            <v>0</v>
          </cell>
          <cell r="M3294">
            <v>0</v>
          </cell>
          <cell r="N3294">
            <v>0</v>
          </cell>
          <cell r="O3294" t="str">
            <v>+++</v>
          </cell>
        </row>
        <row r="3295">
          <cell r="A3295" t="str">
            <v>240.40.55.570-6400.13</v>
          </cell>
          <cell r="B3295" t="str">
            <v>240</v>
          </cell>
          <cell r="C3295" t="str">
            <v>40</v>
          </cell>
          <cell r="D3295" t="str">
            <v>55</v>
          </cell>
          <cell r="E3295" t="str">
            <v>570</v>
          </cell>
          <cell r="F3295" t="str">
            <v>6400.13</v>
          </cell>
          <cell r="G3295" t="str">
            <v>Repairs &amp; Maintenance Storm Drain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  <cell r="M3295">
            <v>0</v>
          </cell>
          <cell r="N3295">
            <v>0</v>
          </cell>
          <cell r="O3295" t="str">
            <v>+++</v>
          </cell>
        </row>
        <row r="3296">
          <cell r="A3296" t="str">
            <v>240.40.55.570-6400.19</v>
          </cell>
          <cell r="B3296" t="str">
            <v>240</v>
          </cell>
          <cell r="C3296" t="str">
            <v>40</v>
          </cell>
          <cell r="D3296" t="str">
            <v>55</v>
          </cell>
          <cell r="E3296" t="str">
            <v>570</v>
          </cell>
          <cell r="F3296" t="str">
            <v>6400.19</v>
          </cell>
          <cell r="G3296" t="str">
            <v>Repairs &amp; Maintenance Testing/Certifications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  <cell r="M3296">
            <v>0</v>
          </cell>
          <cell r="N3296">
            <v>0</v>
          </cell>
          <cell r="O3296" t="str">
            <v>+++</v>
          </cell>
        </row>
        <row r="3297">
          <cell r="A3297" t="str">
            <v>240.40.55.570-6400.20</v>
          </cell>
          <cell r="B3297" t="str">
            <v>240</v>
          </cell>
          <cell r="C3297" t="str">
            <v>40</v>
          </cell>
          <cell r="D3297" t="str">
            <v>55</v>
          </cell>
          <cell r="E3297" t="str">
            <v>570</v>
          </cell>
          <cell r="F3297" t="str">
            <v>6400.20</v>
          </cell>
          <cell r="G3297" t="str">
            <v>Repairs &amp; Maintenance Property Maintenance</v>
          </cell>
          <cell r="H3297">
            <v>0</v>
          </cell>
          <cell r="I3297">
            <v>0</v>
          </cell>
          <cell r="J3297">
            <v>0</v>
          </cell>
          <cell r="K3297">
            <v>0</v>
          </cell>
          <cell r="L3297">
            <v>0</v>
          </cell>
          <cell r="M3297">
            <v>0</v>
          </cell>
          <cell r="N3297">
            <v>0</v>
          </cell>
          <cell r="O3297" t="str">
            <v>+++</v>
          </cell>
        </row>
        <row r="3298">
          <cell r="A3298" t="str">
            <v>240.40.55.570-6400.21</v>
          </cell>
          <cell r="B3298" t="str">
            <v>240</v>
          </cell>
          <cell r="C3298" t="str">
            <v>40</v>
          </cell>
          <cell r="D3298" t="str">
            <v>55</v>
          </cell>
          <cell r="E3298" t="str">
            <v>570</v>
          </cell>
          <cell r="F3298" t="str">
            <v>6400.21</v>
          </cell>
          <cell r="G3298" t="str">
            <v>Repairs &amp; Maintenance Soundwall/Barriers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  <cell r="M3298">
            <v>0</v>
          </cell>
          <cell r="N3298">
            <v>0</v>
          </cell>
          <cell r="O3298" t="str">
            <v>+++</v>
          </cell>
        </row>
        <row r="3299">
          <cell r="A3299" t="str">
            <v>240.40.55.570-6400.22</v>
          </cell>
          <cell r="B3299" t="str">
            <v>240</v>
          </cell>
          <cell r="C3299" t="str">
            <v>40</v>
          </cell>
          <cell r="D3299" t="str">
            <v>55</v>
          </cell>
          <cell r="E3299" t="str">
            <v>570</v>
          </cell>
          <cell r="F3299" t="str">
            <v>6400.22</v>
          </cell>
          <cell r="G3299" t="str">
            <v>Repairs &amp; Maintenance Curb Gutter Sidewalk</v>
          </cell>
          <cell r="H3299">
            <v>0</v>
          </cell>
          <cell r="I3299">
            <v>0</v>
          </cell>
          <cell r="J3299">
            <v>0</v>
          </cell>
          <cell r="K3299">
            <v>0</v>
          </cell>
          <cell r="L3299">
            <v>0</v>
          </cell>
          <cell r="M3299">
            <v>0</v>
          </cell>
          <cell r="N3299">
            <v>0</v>
          </cell>
          <cell r="O3299" t="str">
            <v>+++</v>
          </cell>
        </row>
        <row r="3300">
          <cell r="A3300" t="str">
            <v>240.40.55.570-6400.23</v>
          </cell>
          <cell r="B3300" t="str">
            <v>240</v>
          </cell>
          <cell r="C3300" t="str">
            <v>40</v>
          </cell>
          <cell r="D3300" t="str">
            <v>55</v>
          </cell>
          <cell r="E3300" t="str">
            <v>570</v>
          </cell>
          <cell r="F3300" t="str">
            <v>6400.23</v>
          </cell>
          <cell r="G3300" t="str">
            <v>Repairs &amp; Maintenance Bin Repair</v>
          </cell>
          <cell r="H3300">
            <v>0</v>
          </cell>
          <cell r="I3300">
            <v>0</v>
          </cell>
          <cell r="J3300">
            <v>0</v>
          </cell>
          <cell r="K3300">
            <v>0</v>
          </cell>
          <cell r="L3300">
            <v>0</v>
          </cell>
          <cell r="M3300">
            <v>0</v>
          </cell>
          <cell r="N3300">
            <v>0</v>
          </cell>
          <cell r="O3300" t="str">
            <v>+++</v>
          </cell>
        </row>
        <row r="3301">
          <cell r="A3301" t="str">
            <v>240.40.55.570-6410.02</v>
          </cell>
          <cell r="B3301" t="str">
            <v>240</v>
          </cell>
          <cell r="C3301" t="str">
            <v>40</v>
          </cell>
          <cell r="D3301" t="str">
            <v>55</v>
          </cell>
          <cell r="E3301" t="str">
            <v>570</v>
          </cell>
          <cell r="F3301" t="str">
            <v>6410.02</v>
          </cell>
          <cell r="G3301" t="str">
            <v>Repairs &amp; Maintenance-Transportation Slurry/Overlay</v>
          </cell>
          <cell r="H3301">
            <v>0</v>
          </cell>
          <cell r="I3301">
            <v>0</v>
          </cell>
          <cell r="J3301">
            <v>0</v>
          </cell>
          <cell r="K3301">
            <v>0</v>
          </cell>
          <cell r="L3301">
            <v>0</v>
          </cell>
          <cell r="M3301">
            <v>0</v>
          </cell>
          <cell r="N3301">
            <v>0</v>
          </cell>
          <cell r="O3301" t="str">
            <v>+++</v>
          </cell>
        </row>
        <row r="3302">
          <cell r="A3302" t="str">
            <v>240.40.55.570-6500.04</v>
          </cell>
          <cell r="B3302" t="str">
            <v>240</v>
          </cell>
          <cell r="C3302" t="str">
            <v>40</v>
          </cell>
          <cell r="D3302" t="str">
            <v>55</v>
          </cell>
          <cell r="E3302" t="str">
            <v>570</v>
          </cell>
          <cell r="F3302" t="str">
            <v>6500.04</v>
          </cell>
          <cell r="G3302" t="str">
            <v>Claims &amp; Insurance Insurance Premiums</v>
          </cell>
          <cell r="H3302">
            <v>0</v>
          </cell>
          <cell r="I3302">
            <v>0</v>
          </cell>
          <cell r="J3302">
            <v>0</v>
          </cell>
          <cell r="K3302">
            <v>0</v>
          </cell>
          <cell r="L3302">
            <v>0</v>
          </cell>
          <cell r="M3302">
            <v>0</v>
          </cell>
          <cell r="N3302">
            <v>0</v>
          </cell>
          <cell r="O3302" t="str">
            <v>+++</v>
          </cell>
        </row>
        <row r="3303">
          <cell r="A3303" t="str">
            <v>240.40.55.570-6600.01</v>
          </cell>
          <cell r="B3303" t="str">
            <v>240</v>
          </cell>
          <cell r="C3303" t="str">
            <v>40</v>
          </cell>
          <cell r="D3303" t="str">
            <v>55</v>
          </cell>
          <cell r="E3303" t="str">
            <v>570</v>
          </cell>
          <cell r="F3303" t="str">
            <v>6600.01</v>
          </cell>
          <cell r="G3303" t="str">
            <v>Administrative Expenses Meetings</v>
          </cell>
          <cell r="H3303">
            <v>0</v>
          </cell>
          <cell r="I3303">
            <v>0</v>
          </cell>
          <cell r="J3303">
            <v>0</v>
          </cell>
          <cell r="K3303">
            <v>0</v>
          </cell>
          <cell r="L3303">
            <v>0</v>
          </cell>
          <cell r="M3303">
            <v>0</v>
          </cell>
          <cell r="N3303">
            <v>0</v>
          </cell>
          <cell r="O3303" t="str">
            <v>+++</v>
          </cell>
        </row>
        <row r="3304">
          <cell r="A3304" t="str">
            <v>240.40.55.570-6600.03</v>
          </cell>
          <cell r="B3304" t="str">
            <v>240</v>
          </cell>
          <cell r="C3304" t="str">
            <v>40</v>
          </cell>
          <cell r="D3304" t="str">
            <v>55</v>
          </cell>
          <cell r="E3304" t="str">
            <v>570</v>
          </cell>
          <cell r="F3304" t="str">
            <v>6600.03</v>
          </cell>
          <cell r="G3304" t="str">
            <v>Administrative Expenses Mileage Reimbursement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  <cell r="M3304">
            <v>0</v>
          </cell>
          <cell r="N3304">
            <v>0</v>
          </cell>
          <cell r="O3304" t="str">
            <v>+++</v>
          </cell>
        </row>
        <row r="3305">
          <cell r="A3305" t="str">
            <v>240.40.55.570-6600.04</v>
          </cell>
          <cell r="B3305" t="str">
            <v>240</v>
          </cell>
          <cell r="C3305" t="str">
            <v>40</v>
          </cell>
          <cell r="D3305" t="str">
            <v>55</v>
          </cell>
          <cell r="E3305" t="str">
            <v>570</v>
          </cell>
          <cell r="F3305" t="str">
            <v>6600.04</v>
          </cell>
          <cell r="G3305" t="str">
            <v>Administrative Expenses Training/Conferences</v>
          </cell>
          <cell r="H3305">
            <v>0</v>
          </cell>
          <cell r="I3305">
            <v>0</v>
          </cell>
          <cell r="J3305">
            <v>0</v>
          </cell>
          <cell r="K3305">
            <v>0</v>
          </cell>
          <cell r="L3305">
            <v>0</v>
          </cell>
          <cell r="M3305">
            <v>0</v>
          </cell>
          <cell r="N3305">
            <v>0</v>
          </cell>
          <cell r="O3305" t="str">
            <v>+++</v>
          </cell>
        </row>
        <row r="3306">
          <cell r="A3306" t="str">
            <v>240.40.55.570-6600.05</v>
          </cell>
          <cell r="B3306" t="str">
            <v>240</v>
          </cell>
          <cell r="C3306" t="str">
            <v>40</v>
          </cell>
          <cell r="D3306" t="str">
            <v>55</v>
          </cell>
          <cell r="E3306" t="str">
            <v>570</v>
          </cell>
          <cell r="F3306" t="str">
            <v>6600.05</v>
          </cell>
          <cell r="G3306" t="str">
            <v>Administrative Expenses Public/Legal Advertisement</v>
          </cell>
          <cell r="H3306">
            <v>0</v>
          </cell>
          <cell r="I3306">
            <v>0</v>
          </cell>
          <cell r="J3306">
            <v>0</v>
          </cell>
          <cell r="K3306">
            <v>0</v>
          </cell>
          <cell r="L3306">
            <v>0</v>
          </cell>
          <cell r="M3306">
            <v>0</v>
          </cell>
          <cell r="N3306">
            <v>0</v>
          </cell>
          <cell r="O3306" t="str">
            <v>+++</v>
          </cell>
        </row>
        <row r="3307">
          <cell r="A3307" t="str">
            <v>240.40.55.570-6600.06</v>
          </cell>
          <cell r="B3307" t="str">
            <v>240</v>
          </cell>
          <cell r="C3307" t="str">
            <v>40</v>
          </cell>
          <cell r="D3307" t="str">
            <v>55</v>
          </cell>
          <cell r="E3307" t="str">
            <v>570</v>
          </cell>
          <cell r="F3307" t="str">
            <v>6600.06</v>
          </cell>
          <cell r="G3307" t="str">
            <v>Administrative Expenses Property/Building Rental</v>
          </cell>
          <cell r="H3307">
            <v>0</v>
          </cell>
          <cell r="I3307">
            <v>0</v>
          </cell>
          <cell r="J3307">
            <v>0</v>
          </cell>
          <cell r="K3307">
            <v>0</v>
          </cell>
          <cell r="L3307">
            <v>0</v>
          </cell>
          <cell r="M3307">
            <v>0</v>
          </cell>
          <cell r="N3307">
            <v>0</v>
          </cell>
          <cell r="O3307" t="str">
            <v>+++</v>
          </cell>
        </row>
        <row r="3308">
          <cell r="A3308" t="str">
            <v>240.40.55.570-6600.07</v>
          </cell>
          <cell r="B3308" t="str">
            <v>240</v>
          </cell>
          <cell r="C3308" t="str">
            <v>40</v>
          </cell>
          <cell r="D3308" t="str">
            <v>55</v>
          </cell>
          <cell r="E3308" t="str">
            <v>570</v>
          </cell>
          <cell r="F3308" t="str">
            <v>6600.07</v>
          </cell>
          <cell r="G3308" t="str">
            <v>Administrative Expenses Employee Recruitment</v>
          </cell>
          <cell r="H3308">
            <v>0</v>
          </cell>
          <cell r="I3308">
            <v>0</v>
          </cell>
          <cell r="J3308">
            <v>0</v>
          </cell>
          <cell r="K3308">
            <v>0</v>
          </cell>
          <cell r="L3308">
            <v>0</v>
          </cell>
          <cell r="M3308">
            <v>0</v>
          </cell>
          <cell r="N3308">
            <v>0</v>
          </cell>
          <cell r="O3308" t="str">
            <v>+++</v>
          </cell>
        </row>
        <row r="3309">
          <cell r="A3309" t="str">
            <v>240.40.55.570-6600.16</v>
          </cell>
          <cell r="B3309" t="str">
            <v>240</v>
          </cell>
          <cell r="C3309" t="str">
            <v>40</v>
          </cell>
          <cell r="D3309" t="str">
            <v>55</v>
          </cell>
          <cell r="E3309" t="str">
            <v>570</v>
          </cell>
          <cell r="F3309" t="str">
            <v>6600.16</v>
          </cell>
          <cell r="G3309" t="str">
            <v>Administrative Expenses Property Tax Assessments</v>
          </cell>
          <cell r="H3309">
            <v>0</v>
          </cell>
          <cell r="I3309">
            <v>0</v>
          </cell>
          <cell r="J3309">
            <v>0</v>
          </cell>
          <cell r="K3309">
            <v>0</v>
          </cell>
          <cell r="L3309">
            <v>0</v>
          </cell>
          <cell r="M3309">
            <v>0</v>
          </cell>
          <cell r="N3309">
            <v>0</v>
          </cell>
          <cell r="O3309" t="str">
            <v>+++</v>
          </cell>
        </row>
        <row r="3310">
          <cell r="A3310" t="str">
            <v>240.40.55.570-6600.23</v>
          </cell>
          <cell r="B3310" t="str">
            <v>240</v>
          </cell>
          <cell r="C3310" t="str">
            <v>40</v>
          </cell>
          <cell r="D3310" t="str">
            <v>55</v>
          </cell>
          <cell r="E3310" t="str">
            <v>570</v>
          </cell>
          <cell r="F3310" t="str">
            <v>6600.23</v>
          </cell>
          <cell r="G3310" t="str">
            <v>Administrative Expenses Public Education</v>
          </cell>
          <cell r="H3310">
            <v>0</v>
          </cell>
          <cell r="I3310">
            <v>0</v>
          </cell>
          <cell r="J3310">
            <v>0</v>
          </cell>
          <cell r="K3310">
            <v>0</v>
          </cell>
          <cell r="L3310">
            <v>0</v>
          </cell>
          <cell r="M3310">
            <v>0</v>
          </cell>
          <cell r="N3310">
            <v>0</v>
          </cell>
          <cell r="O3310" t="str">
            <v>+++</v>
          </cell>
        </row>
        <row r="3311">
          <cell r="A3311" t="str">
            <v>240.40.55.570-6600.25</v>
          </cell>
          <cell r="B3311" t="str">
            <v>240</v>
          </cell>
          <cell r="C3311" t="str">
            <v>40</v>
          </cell>
          <cell r="D3311" t="str">
            <v>55</v>
          </cell>
          <cell r="E3311" t="str">
            <v>570</v>
          </cell>
          <cell r="F3311" t="str">
            <v>6600.25</v>
          </cell>
          <cell r="G3311" t="str">
            <v>Administrative Expenses Support Services-Indirect Labor</v>
          </cell>
          <cell r="H3311">
            <v>0</v>
          </cell>
          <cell r="I3311">
            <v>0</v>
          </cell>
          <cell r="J3311">
            <v>0</v>
          </cell>
          <cell r="K3311">
            <v>0</v>
          </cell>
          <cell r="L3311">
            <v>0</v>
          </cell>
          <cell r="M3311">
            <v>0</v>
          </cell>
          <cell r="N3311">
            <v>0</v>
          </cell>
          <cell r="O3311" t="str">
            <v>+++</v>
          </cell>
        </row>
        <row r="3312">
          <cell r="A3312" t="str">
            <v>240.40.55.570-6600.26</v>
          </cell>
          <cell r="B3312" t="str">
            <v>240</v>
          </cell>
          <cell r="C3312" t="str">
            <v>40</v>
          </cell>
          <cell r="D3312" t="str">
            <v>55</v>
          </cell>
          <cell r="E3312" t="str">
            <v>570</v>
          </cell>
          <cell r="F3312" t="str">
            <v>6600.26</v>
          </cell>
          <cell r="G3312" t="str">
            <v>Administrative Expenses Support Services-IT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  <cell r="L3312">
            <v>0</v>
          </cell>
          <cell r="M3312">
            <v>0</v>
          </cell>
          <cell r="N3312">
            <v>0</v>
          </cell>
          <cell r="O3312" t="str">
            <v>+++</v>
          </cell>
        </row>
        <row r="3313">
          <cell r="A3313" t="str">
            <v>240.40.55.570-6600.32</v>
          </cell>
          <cell r="B3313" t="str">
            <v>240</v>
          </cell>
          <cell r="C3313" t="str">
            <v>40</v>
          </cell>
          <cell r="D3313" t="str">
            <v>55</v>
          </cell>
          <cell r="E3313" t="str">
            <v>570</v>
          </cell>
          <cell r="F3313" t="str">
            <v>6600.32</v>
          </cell>
          <cell r="G3313" t="str">
            <v>Administrative Expenses Vehicle Fund Contribution</v>
          </cell>
          <cell r="H3313">
            <v>0</v>
          </cell>
          <cell r="I3313">
            <v>0</v>
          </cell>
          <cell r="J3313">
            <v>0</v>
          </cell>
          <cell r="K3313">
            <v>0</v>
          </cell>
          <cell r="L3313">
            <v>0</v>
          </cell>
          <cell r="M3313">
            <v>0</v>
          </cell>
          <cell r="N3313">
            <v>0</v>
          </cell>
          <cell r="O3313" t="str">
            <v>+++</v>
          </cell>
        </row>
        <row r="3314">
          <cell r="A3314" t="str">
            <v>240.40.55.570-6600.36</v>
          </cell>
          <cell r="B3314" t="str">
            <v>240</v>
          </cell>
          <cell r="C3314" t="str">
            <v>40</v>
          </cell>
          <cell r="D3314" t="str">
            <v>55</v>
          </cell>
          <cell r="E3314" t="str">
            <v>570</v>
          </cell>
          <cell r="F3314" t="str">
            <v>6600.36</v>
          </cell>
          <cell r="G3314" t="str">
            <v>Administrative Expenses IT Fund Contribution</v>
          </cell>
          <cell r="H3314">
            <v>0</v>
          </cell>
          <cell r="I3314">
            <v>0</v>
          </cell>
          <cell r="J3314">
            <v>0</v>
          </cell>
          <cell r="K3314">
            <v>0</v>
          </cell>
          <cell r="L3314">
            <v>0</v>
          </cell>
          <cell r="M3314">
            <v>0</v>
          </cell>
          <cell r="N3314">
            <v>0</v>
          </cell>
          <cell r="O3314" t="str">
            <v>+++</v>
          </cell>
        </row>
        <row r="3315">
          <cell r="A3315" t="str">
            <v>240.40.55.570-6600.41</v>
          </cell>
          <cell r="B3315" t="str">
            <v>240</v>
          </cell>
          <cell r="C3315" t="str">
            <v>40</v>
          </cell>
          <cell r="D3315" t="str">
            <v>55</v>
          </cell>
          <cell r="E3315" t="str">
            <v>570</v>
          </cell>
          <cell r="F3315" t="str">
            <v>6600.41</v>
          </cell>
          <cell r="G3315" t="str">
            <v>Administrative Expenses Community Clean-up</v>
          </cell>
          <cell r="H3315">
            <v>0</v>
          </cell>
          <cell r="I3315">
            <v>0</v>
          </cell>
          <cell r="J3315">
            <v>0</v>
          </cell>
          <cell r="K3315">
            <v>0</v>
          </cell>
          <cell r="L3315">
            <v>0</v>
          </cell>
          <cell r="M3315">
            <v>0</v>
          </cell>
          <cell r="N3315">
            <v>0</v>
          </cell>
          <cell r="O3315" t="str">
            <v>+++</v>
          </cell>
        </row>
        <row r="3316">
          <cell r="A3316" t="str">
            <v>240.40.55.570-7000.02</v>
          </cell>
          <cell r="B3316" t="str">
            <v>240</v>
          </cell>
          <cell r="C3316" t="str">
            <v>40</v>
          </cell>
          <cell r="D3316" t="str">
            <v>55</v>
          </cell>
          <cell r="E3316" t="str">
            <v>570</v>
          </cell>
          <cell r="F3316" t="str">
            <v>7000.02</v>
          </cell>
          <cell r="G3316" t="str">
            <v>Capital Outlay Vehicles-Major</v>
          </cell>
          <cell r="H3316">
            <v>0</v>
          </cell>
          <cell r="I3316">
            <v>0</v>
          </cell>
          <cell r="J3316">
            <v>0</v>
          </cell>
          <cell r="K3316">
            <v>0</v>
          </cell>
          <cell r="L3316">
            <v>0</v>
          </cell>
          <cell r="M3316">
            <v>0</v>
          </cell>
          <cell r="N3316">
            <v>0</v>
          </cell>
          <cell r="O3316" t="str">
            <v>+++</v>
          </cell>
        </row>
        <row r="3317">
          <cell r="A3317" t="str">
            <v>240.40.55.570-7000.03</v>
          </cell>
          <cell r="B3317" t="str">
            <v>240</v>
          </cell>
          <cell r="C3317" t="str">
            <v>40</v>
          </cell>
          <cell r="D3317" t="str">
            <v>55</v>
          </cell>
          <cell r="E3317" t="str">
            <v>570</v>
          </cell>
          <cell r="F3317" t="str">
            <v>7000.03</v>
          </cell>
          <cell r="G3317" t="str">
            <v>Capital Outlay Operations Equip-Minor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  <cell r="L3317">
            <v>0</v>
          </cell>
          <cell r="M3317">
            <v>0</v>
          </cell>
          <cell r="N3317">
            <v>0</v>
          </cell>
          <cell r="O3317" t="str">
            <v>+++</v>
          </cell>
        </row>
        <row r="3318">
          <cell r="A3318" t="str">
            <v>240.40.55.570-7000.99</v>
          </cell>
          <cell r="B3318" t="str">
            <v>240</v>
          </cell>
          <cell r="C3318" t="str">
            <v>40</v>
          </cell>
          <cell r="D3318" t="str">
            <v>55</v>
          </cell>
          <cell r="E3318" t="str">
            <v>570</v>
          </cell>
          <cell r="F3318" t="str">
            <v>7000.99</v>
          </cell>
          <cell r="G3318" t="str">
            <v>Capital Outlay General</v>
          </cell>
          <cell r="H3318">
            <v>0</v>
          </cell>
          <cell r="I3318">
            <v>0</v>
          </cell>
          <cell r="J3318">
            <v>0</v>
          </cell>
          <cell r="K3318">
            <v>0</v>
          </cell>
          <cell r="L3318">
            <v>0</v>
          </cell>
          <cell r="M3318">
            <v>0</v>
          </cell>
          <cell r="N3318">
            <v>0</v>
          </cell>
          <cell r="O3318" t="str">
            <v>+++</v>
          </cell>
        </row>
        <row r="3319">
          <cell r="A3319" t="str">
            <v>240.40.70.015-6000.01</v>
          </cell>
          <cell r="B3319" t="str">
            <v>240</v>
          </cell>
          <cell r="C3319" t="str">
            <v>40</v>
          </cell>
          <cell r="D3319" t="str">
            <v>70</v>
          </cell>
          <cell r="E3319" t="str">
            <v>015</v>
          </cell>
          <cell r="F3319" t="str">
            <v>6000.01</v>
          </cell>
          <cell r="G3319" t="str">
            <v>Professional Services General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  <cell r="M3319">
            <v>0</v>
          </cell>
          <cell r="N3319">
            <v>0</v>
          </cell>
          <cell r="O3319" t="str">
            <v>+++</v>
          </cell>
        </row>
        <row r="3320">
          <cell r="A3320" t="str">
            <v>240.45.40.000-5000.01</v>
          </cell>
          <cell r="B3320" t="str">
            <v>240</v>
          </cell>
          <cell r="C3320" t="str">
            <v>45</v>
          </cell>
          <cell r="D3320" t="str">
            <v>40</v>
          </cell>
          <cell r="E3320" t="str">
            <v>000</v>
          </cell>
          <cell r="F3320" t="str">
            <v>5000.01</v>
          </cell>
          <cell r="G3320" t="str">
            <v>Salaries Regular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  <cell r="M3320">
            <v>0</v>
          </cell>
          <cell r="N3320">
            <v>0</v>
          </cell>
          <cell r="O3320" t="str">
            <v>+++</v>
          </cell>
        </row>
        <row r="3321">
          <cell r="A3321" t="str">
            <v>240.45.40.000-5000.02</v>
          </cell>
          <cell r="B3321" t="str">
            <v>240</v>
          </cell>
          <cell r="C3321" t="str">
            <v>45</v>
          </cell>
          <cell r="D3321" t="str">
            <v>40</v>
          </cell>
          <cell r="E3321" t="str">
            <v>000</v>
          </cell>
          <cell r="F3321" t="str">
            <v>5000.02</v>
          </cell>
          <cell r="G3321" t="str">
            <v>Salaries Part Time</v>
          </cell>
          <cell r="H3321">
            <v>0</v>
          </cell>
          <cell r="I3321">
            <v>0</v>
          </cell>
          <cell r="J3321">
            <v>0</v>
          </cell>
          <cell r="K3321">
            <v>0</v>
          </cell>
          <cell r="L3321">
            <v>0</v>
          </cell>
          <cell r="M3321">
            <v>0</v>
          </cell>
          <cell r="N3321">
            <v>0</v>
          </cell>
          <cell r="O3321" t="str">
            <v>+++</v>
          </cell>
        </row>
        <row r="3322">
          <cell r="A3322" t="str">
            <v>240.45.40.000-5000.03</v>
          </cell>
          <cell r="B3322" t="str">
            <v>240</v>
          </cell>
          <cell r="C3322" t="str">
            <v>45</v>
          </cell>
          <cell r="D3322" t="str">
            <v>40</v>
          </cell>
          <cell r="E3322" t="str">
            <v>000</v>
          </cell>
          <cell r="F3322" t="str">
            <v>5000.03</v>
          </cell>
          <cell r="G3322" t="str">
            <v>Salaries Overtime</v>
          </cell>
          <cell r="H3322">
            <v>0</v>
          </cell>
          <cell r="I3322">
            <v>0</v>
          </cell>
          <cell r="J3322">
            <v>0</v>
          </cell>
          <cell r="K3322">
            <v>0</v>
          </cell>
          <cell r="L3322">
            <v>0</v>
          </cell>
          <cell r="M3322">
            <v>0</v>
          </cell>
          <cell r="N3322">
            <v>0</v>
          </cell>
          <cell r="O3322" t="str">
            <v>+++</v>
          </cell>
        </row>
        <row r="3323">
          <cell r="A3323" t="str">
            <v>240.45.40.000-5000.04</v>
          </cell>
          <cell r="B3323" t="str">
            <v>240</v>
          </cell>
          <cell r="C3323" t="str">
            <v>45</v>
          </cell>
          <cell r="D3323" t="str">
            <v>40</v>
          </cell>
          <cell r="E3323" t="str">
            <v>000</v>
          </cell>
          <cell r="F3323" t="str">
            <v>5000.04</v>
          </cell>
          <cell r="G3323" t="str">
            <v>Salaries Holiday Pay</v>
          </cell>
          <cell r="H3323">
            <v>0</v>
          </cell>
          <cell r="I3323">
            <v>0</v>
          </cell>
          <cell r="J3323">
            <v>0</v>
          </cell>
          <cell r="K3323">
            <v>0</v>
          </cell>
          <cell r="L3323">
            <v>0</v>
          </cell>
          <cell r="M3323">
            <v>0</v>
          </cell>
          <cell r="N3323">
            <v>0</v>
          </cell>
          <cell r="O3323" t="str">
            <v>+++</v>
          </cell>
        </row>
        <row r="3324">
          <cell r="A3324" t="str">
            <v>240.45.40.000-5000.06</v>
          </cell>
          <cell r="B3324" t="str">
            <v>240</v>
          </cell>
          <cell r="C3324" t="str">
            <v>45</v>
          </cell>
          <cell r="D3324" t="str">
            <v>40</v>
          </cell>
          <cell r="E3324" t="str">
            <v>000</v>
          </cell>
          <cell r="F3324" t="str">
            <v>5000.06</v>
          </cell>
          <cell r="G3324" t="str">
            <v>Salaries Out of Class</v>
          </cell>
          <cell r="H3324">
            <v>0</v>
          </cell>
          <cell r="I3324">
            <v>0</v>
          </cell>
          <cell r="J3324">
            <v>0</v>
          </cell>
          <cell r="K3324">
            <v>0</v>
          </cell>
          <cell r="L3324">
            <v>0</v>
          </cell>
          <cell r="M3324">
            <v>0</v>
          </cell>
          <cell r="N3324">
            <v>0</v>
          </cell>
          <cell r="O3324" t="str">
            <v>+++</v>
          </cell>
        </row>
        <row r="3325">
          <cell r="A3325" t="str">
            <v>240.45.40.000-5000.07</v>
          </cell>
          <cell r="B3325" t="str">
            <v>240</v>
          </cell>
          <cell r="C3325" t="str">
            <v>45</v>
          </cell>
          <cell r="D3325" t="str">
            <v>40</v>
          </cell>
          <cell r="E3325" t="str">
            <v>000</v>
          </cell>
          <cell r="F3325" t="str">
            <v>5000.07</v>
          </cell>
          <cell r="G3325" t="str">
            <v>Salaries Admin Leave Pay</v>
          </cell>
          <cell r="H3325">
            <v>0</v>
          </cell>
          <cell r="I3325">
            <v>0</v>
          </cell>
          <cell r="J3325">
            <v>0</v>
          </cell>
          <cell r="K3325">
            <v>0</v>
          </cell>
          <cell r="L3325">
            <v>0</v>
          </cell>
          <cell r="M3325">
            <v>0</v>
          </cell>
          <cell r="N3325">
            <v>0</v>
          </cell>
          <cell r="O3325" t="str">
            <v>+++</v>
          </cell>
        </row>
        <row r="3326">
          <cell r="A3326" t="str">
            <v>240.45.40.000-5000.08</v>
          </cell>
          <cell r="B3326" t="str">
            <v>240</v>
          </cell>
          <cell r="C3326" t="str">
            <v>45</v>
          </cell>
          <cell r="D3326" t="str">
            <v>40</v>
          </cell>
          <cell r="E3326" t="str">
            <v>000</v>
          </cell>
          <cell r="F3326" t="str">
            <v>5000.08</v>
          </cell>
          <cell r="G3326" t="str">
            <v>Salaries Longevity Pay</v>
          </cell>
          <cell r="H3326">
            <v>0</v>
          </cell>
          <cell r="I3326">
            <v>0</v>
          </cell>
          <cell r="J3326">
            <v>0</v>
          </cell>
          <cell r="K3326">
            <v>0</v>
          </cell>
          <cell r="L3326">
            <v>0</v>
          </cell>
          <cell r="M3326">
            <v>0</v>
          </cell>
          <cell r="N3326">
            <v>0</v>
          </cell>
          <cell r="O3326" t="str">
            <v>+++</v>
          </cell>
        </row>
        <row r="3327">
          <cell r="A3327" t="str">
            <v>240.45.40.000-5000.11</v>
          </cell>
          <cell r="B3327" t="str">
            <v>240</v>
          </cell>
          <cell r="C3327" t="str">
            <v>45</v>
          </cell>
          <cell r="D3327" t="str">
            <v>40</v>
          </cell>
          <cell r="E3327" t="str">
            <v>000</v>
          </cell>
          <cell r="F3327" t="str">
            <v>5000.11</v>
          </cell>
          <cell r="G3327" t="str">
            <v>Salaries Worker's Comp</v>
          </cell>
          <cell r="H3327">
            <v>0</v>
          </cell>
          <cell r="I3327">
            <v>0</v>
          </cell>
          <cell r="J3327">
            <v>0</v>
          </cell>
          <cell r="K3327">
            <v>0</v>
          </cell>
          <cell r="L3327">
            <v>0</v>
          </cell>
          <cell r="M3327">
            <v>0</v>
          </cell>
          <cell r="N3327">
            <v>0</v>
          </cell>
          <cell r="O3327" t="str">
            <v>+++</v>
          </cell>
        </row>
        <row r="3328">
          <cell r="A3328" t="str">
            <v>240.45.40.000-5000.99</v>
          </cell>
          <cell r="B3328" t="str">
            <v>240</v>
          </cell>
          <cell r="C3328" t="str">
            <v>45</v>
          </cell>
          <cell r="D3328" t="str">
            <v>40</v>
          </cell>
          <cell r="E3328" t="str">
            <v>000</v>
          </cell>
          <cell r="F3328" t="str">
            <v>5000.99</v>
          </cell>
          <cell r="G3328" t="str">
            <v>Salaries New Personnel Requests</v>
          </cell>
          <cell r="H3328">
            <v>0</v>
          </cell>
          <cell r="I3328">
            <v>0</v>
          </cell>
          <cell r="J3328">
            <v>0</v>
          </cell>
          <cell r="K3328">
            <v>0</v>
          </cell>
          <cell r="L3328">
            <v>0</v>
          </cell>
          <cell r="M3328">
            <v>0</v>
          </cell>
          <cell r="N3328">
            <v>0</v>
          </cell>
          <cell r="O3328" t="str">
            <v>+++</v>
          </cell>
        </row>
        <row r="3329">
          <cell r="A3329" t="str">
            <v>240.45.40.000-5100.00</v>
          </cell>
          <cell r="B3329" t="str">
            <v>240</v>
          </cell>
          <cell r="C3329" t="str">
            <v>45</v>
          </cell>
          <cell r="D3329" t="str">
            <v>40</v>
          </cell>
          <cell r="E3329" t="str">
            <v>000</v>
          </cell>
          <cell r="F3329" t="str">
            <v>5100.00</v>
          </cell>
          <cell r="G3329" t="str">
            <v>Benefits PERS Pool Liability</v>
          </cell>
          <cell r="H3329">
            <v>0</v>
          </cell>
          <cell r="I3329">
            <v>0</v>
          </cell>
          <cell r="J3329">
            <v>0</v>
          </cell>
          <cell r="K3329">
            <v>0</v>
          </cell>
          <cell r="L3329">
            <v>0</v>
          </cell>
          <cell r="M3329">
            <v>0</v>
          </cell>
          <cell r="N3329">
            <v>0</v>
          </cell>
          <cell r="O3329" t="str">
            <v>+++</v>
          </cell>
        </row>
        <row r="3330">
          <cell r="A3330" t="str">
            <v>240.45.40.000-5100.01</v>
          </cell>
          <cell r="B3330" t="str">
            <v>240</v>
          </cell>
          <cell r="C3330" t="str">
            <v>45</v>
          </cell>
          <cell r="D3330" t="str">
            <v>40</v>
          </cell>
          <cell r="E3330" t="str">
            <v>000</v>
          </cell>
          <cell r="F3330" t="str">
            <v>5100.01</v>
          </cell>
          <cell r="G3330" t="str">
            <v>Benefits Retirement</v>
          </cell>
          <cell r="H3330">
            <v>0</v>
          </cell>
          <cell r="I3330">
            <v>0</v>
          </cell>
          <cell r="J3330">
            <v>0</v>
          </cell>
          <cell r="K3330">
            <v>0</v>
          </cell>
          <cell r="L3330">
            <v>0</v>
          </cell>
          <cell r="M3330">
            <v>0</v>
          </cell>
          <cell r="N3330">
            <v>0</v>
          </cell>
          <cell r="O3330" t="str">
            <v>+++</v>
          </cell>
        </row>
        <row r="3331">
          <cell r="A3331" t="str">
            <v>240.45.40.000-5100.02</v>
          </cell>
          <cell r="B3331" t="str">
            <v>240</v>
          </cell>
          <cell r="C3331" t="str">
            <v>45</v>
          </cell>
          <cell r="D3331" t="str">
            <v>40</v>
          </cell>
          <cell r="E3331" t="str">
            <v>000</v>
          </cell>
          <cell r="F3331" t="str">
            <v>5100.02</v>
          </cell>
          <cell r="G3331" t="str">
            <v>Benefits Health Insurance</v>
          </cell>
          <cell r="H3331">
            <v>0</v>
          </cell>
          <cell r="I3331">
            <v>0</v>
          </cell>
          <cell r="J3331">
            <v>0</v>
          </cell>
          <cell r="K3331">
            <v>0</v>
          </cell>
          <cell r="L3331">
            <v>0</v>
          </cell>
          <cell r="M3331">
            <v>0</v>
          </cell>
          <cell r="N3331">
            <v>0</v>
          </cell>
          <cell r="O3331" t="str">
            <v>+++</v>
          </cell>
        </row>
        <row r="3332">
          <cell r="A3332" t="str">
            <v>240.45.40.000-5100.03</v>
          </cell>
          <cell r="B3332" t="str">
            <v>240</v>
          </cell>
          <cell r="C3332" t="str">
            <v>45</v>
          </cell>
          <cell r="D3332" t="str">
            <v>40</v>
          </cell>
          <cell r="E3332" t="str">
            <v>000</v>
          </cell>
          <cell r="F3332" t="str">
            <v>5100.03</v>
          </cell>
          <cell r="G3332" t="str">
            <v>Benefits Dental Insurance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  <cell r="L3332">
            <v>0</v>
          </cell>
          <cell r="M3332">
            <v>0</v>
          </cell>
          <cell r="N3332">
            <v>0</v>
          </cell>
          <cell r="O3332" t="str">
            <v>+++</v>
          </cell>
        </row>
        <row r="3333">
          <cell r="A3333" t="str">
            <v>240.45.40.000-5100.04</v>
          </cell>
          <cell r="B3333" t="str">
            <v>240</v>
          </cell>
          <cell r="C3333" t="str">
            <v>45</v>
          </cell>
          <cell r="D3333" t="str">
            <v>40</v>
          </cell>
          <cell r="E3333" t="str">
            <v>000</v>
          </cell>
          <cell r="F3333" t="str">
            <v>5100.04</v>
          </cell>
          <cell r="G3333" t="str">
            <v>Benefits Vision Insurance</v>
          </cell>
          <cell r="H3333">
            <v>0</v>
          </cell>
          <cell r="I3333">
            <v>0</v>
          </cell>
          <cell r="J3333">
            <v>0</v>
          </cell>
          <cell r="K3333">
            <v>0</v>
          </cell>
          <cell r="L3333">
            <v>0</v>
          </cell>
          <cell r="M3333">
            <v>0</v>
          </cell>
          <cell r="N3333">
            <v>0</v>
          </cell>
          <cell r="O3333" t="str">
            <v>+++</v>
          </cell>
        </row>
        <row r="3334">
          <cell r="A3334" t="str">
            <v>240.45.40.000-5100.05</v>
          </cell>
          <cell r="B3334" t="str">
            <v>240</v>
          </cell>
          <cell r="C3334" t="str">
            <v>45</v>
          </cell>
          <cell r="D3334" t="str">
            <v>40</v>
          </cell>
          <cell r="E3334" t="str">
            <v>000</v>
          </cell>
          <cell r="F3334" t="str">
            <v>5100.05</v>
          </cell>
          <cell r="G3334" t="str">
            <v>Benefits Life Insurance</v>
          </cell>
          <cell r="H3334">
            <v>0</v>
          </cell>
          <cell r="I3334">
            <v>0</v>
          </cell>
          <cell r="J3334">
            <v>0</v>
          </cell>
          <cell r="K3334">
            <v>0</v>
          </cell>
          <cell r="L3334">
            <v>0</v>
          </cell>
          <cell r="M3334">
            <v>0</v>
          </cell>
          <cell r="N3334">
            <v>0</v>
          </cell>
          <cell r="O3334" t="str">
            <v>+++</v>
          </cell>
        </row>
        <row r="3335">
          <cell r="A3335" t="str">
            <v>240.45.40.000-5100.06</v>
          </cell>
          <cell r="B3335" t="str">
            <v>240</v>
          </cell>
          <cell r="C3335" t="str">
            <v>45</v>
          </cell>
          <cell r="D3335" t="str">
            <v>40</v>
          </cell>
          <cell r="E3335" t="str">
            <v>000</v>
          </cell>
          <cell r="F3335" t="str">
            <v>5100.06</v>
          </cell>
          <cell r="G3335" t="str">
            <v>Benefits Worker's Comp</v>
          </cell>
          <cell r="H3335">
            <v>0</v>
          </cell>
          <cell r="I3335">
            <v>0</v>
          </cell>
          <cell r="J3335">
            <v>0</v>
          </cell>
          <cell r="K3335">
            <v>0</v>
          </cell>
          <cell r="L3335">
            <v>0</v>
          </cell>
          <cell r="M3335">
            <v>0</v>
          </cell>
          <cell r="N3335">
            <v>0</v>
          </cell>
          <cell r="O3335" t="str">
            <v>+++</v>
          </cell>
        </row>
        <row r="3336">
          <cell r="A3336" t="str">
            <v>240.45.40.000-5100.07</v>
          </cell>
          <cell r="B3336" t="str">
            <v>240</v>
          </cell>
          <cell r="C3336" t="str">
            <v>45</v>
          </cell>
          <cell r="D3336" t="str">
            <v>40</v>
          </cell>
          <cell r="E3336" t="str">
            <v>000</v>
          </cell>
          <cell r="F3336" t="str">
            <v>5100.07</v>
          </cell>
          <cell r="G3336" t="str">
            <v>Benefits Long Term Disability</v>
          </cell>
          <cell r="H3336">
            <v>0</v>
          </cell>
          <cell r="I3336">
            <v>0</v>
          </cell>
          <cell r="J3336">
            <v>0</v>
          </cell>
          <cell r="K3336">
            <v>0</v>
          </cell>
          <cell r="L3336">
            <v>0</v>
          </cell>
          <cell r="M3336">
            <v>0</v>
          </cell>
          <cell r="N3336">
            <v>0</v>
          </cell>
          <cell r="O3336" t="str">
            <v>+++</v>
          </cell>
        </row>
        <row r="3337">
          <cell r="A3337" t="str">
            <v>240.45.40.000-5100.08</v>
          </cell>
          <cell r="B3337" t="str">
            <v>240</v>
          </cell>
          <cell r="C3337" t="str">
            <v>45</v>
          </cell>
          <cell r="D3337" t="str">
            <v>40</v>
          </cell>
          <cell r="E3337" t="str">
            <v>000</v>
          </cell>
          <cell r="F3337" t="str">
            <v>5100.08</v>
          </cell>
          <cell r="G3337" t="str">
            <v>Benefits Deferred Compensation</v>
          </cell>
          <cell r="H3337">
            <v>0</v>
          </cell>
          <cell r="I3337">
            <v>0</v>
          </cell>
          <cell r="J3337">
            <v>0</v>
          </cell>
          <cell r="K3337">
            <v>0</v>
          </cell>
          <cell r="L3337">
            <v>0</v>
          </cell>
          <cell r="M3337">
            <v>0</v>
          </cell>
          <cell r="N3337">
            <v>0</v>
          </cell>
          <cell r="O3337" t="str">
            <v>+++</v>
          </cell>
        </row>
        <row r="3338">
          <cell r="A3338" t="str">
            <v>240.45.40.000-5100.09</v>
          </cell>
          <cell r="B3338" t="str">
            <v>240</v>
          </cell>
          <cell r="C3338" t="str">
            <v>45</v>
          </cell>
          <cell r="D3338" t="str">
            <v>40</v>
          </cell>
          <cell r="E3338" t="str">
            <v>000</v>
          </cell>
          <cell r="F3338" t="str">
            <v>5100.09</v>
          </cell>
          <cell r="G3338" t="str">
            <v>Benefits Unemployment Insurance</v>
          </cell>
          <cell r="H3338">
            <v>0</v>
          </cell>
          <cell r="I3338">
            <v>0</v>
          </cell>
          <cell r="J3338">
            <v>0</v>
          </cell>
          <cell r="K3338">
            <v>0</v>
          </cell>
          <cell r="L3338">
            <v>0</v>
          </cell>
          <cell r="M3338">
            <v>0</v>
          </cell>
          <cell r="N3338">
            <v>0</v>
          </cell>
          <cell r="O3338" t="str">
            <v>+++</v>
          </cell>
        </row>
        <row r="3339">
          <cell r="A3339" t="str">
            <v>240.45.40.000-5100.11</v>
          </cell>
          <cell r="B3339" t="str">
            <v>240</v>
          </cell>
          <cell r="C3339" t="str">
            <v>45</v>
          </cell>
          <cell r="D3339" t="str">
            <v>40</v>
          </cell>
          <cell r="E3339" t="str">
            <v>000</v>
          </cell>
          <cell r="F3339" t="str">
            <v>5100.11</v>
          </cell>
          <cell r="G3339" t="str">
            <v>Benefits Medicare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  <cell r="L3339">
            <v>0</v>
          </cell>
          <cell r="M3339">
            <v>0</v>
          </cell>
          <cell r="N3339">
            <v>0</v>
          </cell>
          <cell r="O3339" t="str">
            <v>+++</v>
          </cell>
        </row>
        <row r="3340">
          <cell r="A3340" t="str">
            <v>240.45.40.000-5100.15</v>
          </cell>
          <cell r="B3340" t="str">
            <v>240</v>
          </cell>
          <cell r="C3340" t="str">
            <v>45</v>
          </cell>
          <cell r="D3340" t="str">
            <v>40</v>
          </cell>
          <cell r="E3340" t="str">
            <v>000</v>
          </cell>
          <cell r="F3340" t="str">
            <v>5100.15</v>
          </cell>
          <cell r="G3340" t="str">
            <v>Benefits Cell Phone Allowance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  <cell r="L3340">
            <v>0</v>
          </cell>
          <cell r="M3340">
            <v>0</v>
          </cell>
          <cell r="N3340">
            <v>0</v>
          </cell>
          <cell r="O3340" t="str">
            <v>+++</v>
          </cell>
        </row>
        <row r="3341">
          <cell r="A3341" t="str">
            <v>240.45.40.000-5100.17</v>
          </cell>
          <cell r="B3341" t="str">
            <v>240</v>
          </cell>
          <cell r="C3341" t="str">
            <v>45</v>
          </cell>
          <cell r="D3341" t="str">
            <v>40</v>
          </cell>
          <cell r="E3341" t="str">
            <v>000</v>
          </cell>
          <cell r="F3341" t="str">
            <v>5100.17</v>
          </cell>
          <cell r="G3341" t="str">
            <v>Benefits Other Post Employment Benefits</v>
          </cell>
          <cell r="H3341">
            <v>0</v>
          </cell>
          <cell r="I3341">
            <v>0</v>
          </cell>
          <cell r="J3341">
            <v>0</v>
          </cell>
          <cell r="K3341">
            <v>0</v>
          </cell>
          <cell r="L3341">
            <v>0</v>
          </cell>
          <cell r="M3341">
            <v>0</v>
          </cell>
          <cell r="N3341">
            <v>0</v>
          </cell>
          <cell r="O3341" t="str">
            <v>+++</v>
          </cell>
        </row>
        <row r="3342">
          <cell r="A3342" t="str">
            <v>240.45.40.000-6000.01</v>
          </cell>
          <cell r="B3342" t="str">
            <v>240</v>
          </cell>
          <cell r="C3342" t="str">
            <v>45</v>
          </cell>
          <cell r="D3342" t="str">
            <v>40</v>
          </cell>
          <cell r="E3342" t="str">
            <v>000</v>
          </cell>
          <cell r="F3342" t="str">
            <v>6000.01</v>
          </cell>
          <cell r="G3342" t="str">
            <v>Professional Services General</v>
          </cell>
          <cell r="H3342">
            <v>0</v>
          </cell>
          <cell r="I3342">
            <v>0</v>
          </cell>
          <cell r="J3342">
            <v>0</v>
          </cell>
          <cell r="K3342">
            <v>0</v>
          </cell>
          <cell r="L3342">
            <v>0</v>
          </cell>
          <cell r="M3342">
            <v>0</v>
          </cell>
          <cell r="N3342">
            <v>0</v>
          </cell>
          <cell r="O3342" t="str">
            <v>+++</v>
          </cell>
        </row>
        <row r="3343">
          <cell r="A3343" t="str">
            <v>240.45.40.000-6000.10</v>
          </cell>
          <cell r="B3343" t="str">
            <v>240</v>
          </cell>
          <cell r="C3343" t="str">
            <v>45</v>
          </cell>
          <cell r="D3343" t="str">
            <v>40</v>
          </cell>
          <cell r="E3343" t="str">
            <v>000</v>
          </cell>
          <cell r="F3343" t="str">
            <v>6000.10</v>
          </cell>
          <cell r="G3343" t="str">
            <v>Professional Services Consultant</v>
          </cell>
          <cell r="H3343">
            <v>0</v>
          </cell>
          <cell r="I3343">
            <v>0</v>
          </cell>
          <cell r="J3343">
            <v>0</v>
          </cell>
          <cell r="K3343">
            <v>0</v>
          </cell>
          <cell r="L3343">
            <v>0</v>
          </cell>
          <cell r="M3343">
            <v>0</v>
          </cell>
          <cell r="N3343">
            <v>0</v>
          </cell>
          <cell r="O3343" t="str">
            <v>+++</v>
          </cell>
        </row>
        <row r="3344">
          <cell r="A3344" t="str">
            <v>240.45.40.000-6000.12</v>
          </cell>
          <cell r="B3344" t="str">
            <v>240</v>
          </cell>
          <cell r="C3344" t="str">
            <v>45</v>
          </cell>
          <cell r="D3344" t="str">
            <v>40</v>
          </cell>
          <cell r="E3344" t="str">
            <v>000</v>
          </cell>
          <cell r="F3344" t="str">
            <v>6000.12</v>
          </cell>
          <cell r="G3344" t="str">
            <v>Professional Services Contract Services</v>
          </cell>
          <cell r="H3344">
            <v>0</v>
          </cell>
          <cell r="I3344">
            <v>0</v>
          </cell>
          <cell r="J3344">
            <v>0</v>
          </cell>
          <cell r="K3344">
            <v>0</v>
          </cell>
          <cell r="L3344">
            <v>0</v>
          </cell>
          <cell r="M3344">
            <v>0</v>
          </cell>
          <cell r="N3344">
            <v>0</v>
          </cell>
          <cell r="O3344" t="str">
            <v>+++</v>
          </cell>
        </row>
        <row r="3345">
          <cell r="A3345" t="str">
            <v>240.45.40.000-6000.13</v>
          </cell>
          <cell r="B3345" t="str">
            <v>240</v>
          </cell>
          <cell r="C3345" t="str">
            <v>45</v>
          </cell>
          <cell r="D3345" t="str">
            <v>40</v>
          </cell>
          <cell r="E3345" t="str">
            <v>000</v>
          </cell>
          <cell r="F3345" t="str">
            <v>6000.13</v>
          </cell>
          <cell r="G3345" t="str">
            <v>Professional Services Compliance Monitoring</v>
          </cell>
          <cell r="H3345">
            <v>0</v>
          </cell>
          <cell r="I3345">
            <v>0</v>
          </cell>
          <cell r="J3345">
            <v>0</v>
          </cell>
          <cell r="K3345">
            <v>0</v>
          </cell>
          <cell r="L3345">
            <v>0</v>
          </cell>
          <cell r="M3345">
            <v>0</v>
          </cell>
          <cell r="N3345">
            <v>0</v>
          </cell>
          <cell r="O3345" t="str">
            <v>+++</v>
          </cell>
        </row>
        <row r="3346">
          <cell r="A3346" t="str">
            <v>240.45.40.000-6000.14</v>
          </cell>
          <cell r="B3346" t="str">
            <v>240</v>
          </cell>
          <cell r="C3346" t="str">
            <v>45</v>
          </cell>
          <cell r="D3346" t="str">
            <v>40</v>
          </cell>
          <cell r="E3346" t="str">
            <v>000</v>
          </cell>
          <cell r="F3346" t="str">
            <v>6000.14</v>
          </cell>
          <cell r="G3346" t="str">
            <v>Professional Services IW Pre Analysis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  <cell r="L3346">
            <v>0</v>
          </cell>
          <cell r="M3346">
            <v>0</v>
          </cell>
          <cell r="N3346">
            <v>0</v>
          </cell>
          <cell r="O3346" t="str">
            <v>+++</v>
          </cell>
        </row>
        <row r="3347">
          <cell r="A3347" t="str">
            <v>240.45.40.000-6000.18</v>
          </cell>
          <cell r="B3347" t="str">
            <v>240</v>
          </cell>
          <cell r="C3347" t="str">
            <v>45</v>
          </cell>
          <cell r="D3347" t="str">
            <v>40</v>
          </cell>
          <cell r="E3347" t="str">
            <v>000</v>
          </cell>
          <cell r="F3347" t="str">
            <v>6000.18</v>
          </cell>
          <cell r="G3347" t="str">
            <v>Professional Services Legal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  <cell r="L3347">
            <v>0</v>
          </cell>
          <cell r="M3347">
            <v>0</v>
          </cell>
          <cell r="N3347">
            <v>0</v>
          </cell>
          <cell r="O3347" t="str">
            <v>+++</v>
          </cell>
        </row>
        <row r="3348">
          <cell r="A3348" t="str">
            <v>240.45.40.000-6100.01</v>
          </cell>
          <cell r="B3348" t="str">
            <v>240</v>
          </cell>
          <cell r="C3348" t="str">
            <v>45</v>
          </cell>
          <cell r="D3348" t="str">
            <v>40</v>
          </cell>
          <cell r="E3348" t="str">
            <v>000</v>
          </cell>
          <cell r="F3348" t="str">
            <v>6100.01</v>
          </cell>
          <cell r="G3348" t="str">
            <v>Utilities Electric</v>
          </cell>
          <cell r="H3348">
            <v>0</v>
          </cell>
          <cell r="I3348">
            <v>0</v>
          </cell>
          <cell r="J3348">
            <v>0</v>
          </cell>
          <cell r="K3348">
            <v>0</v>
          </cell>
          <cell r="L3348">
            <v>0</v>
          </cell>
          <cell r="M3348">
            <v>0</v>
          </cell>
          <cell r="N3348">
            <v>0</v>
          </cell>
          <cell r="O3348" t="str">
            <v>+++</v>
          </cell>
        </row>
        <row r="3349">
          <cell r="A3349" t="str">
            <v>240.45.40.000-6100.02</v>
          </cell>
          <cell r="B3349" t="str">
            <v>240</v>
          </cell>
          <cell r="C3349" t="str">
            <v>45</v>
          </cell>
          <cell r="D3349" t="str">
            <v>40</v>
          </cell>
          <cell r="E3349" t="str">
            <v>000</v>
          </cell>
          <cell r="F3349" t="str">
            <v>6100.02</v>
          </cell>
          <cell r="G3349" t="str">
            <v>Utilities Telephone</v>
          </cell>
          <cell r="H3349">
            <v>0</v>
          </cell>
          <cell r="I3349">
            <v>0</v>
          </cell>
          <cell r="J3349">
            <v>0</v>
          </cell>
          <cell r="K3349">
            <v>0</v>
          </cell>
          <cell r="L3349">
            <v>0</v>
          </cell>
          <cell r="M3349">
            <v>0</v>
          </cell>
          <cell r="N3349">
            <v>0</v>
          </cell>
          <cell r="O3349" t="str">
            <v>+++</v>
          </cell>
        </row>
        <row r="3350">
          <cell r="A3350" t="str">
            <v>240.45.40.000-6100.03</v>
          </cell>
          <cell r="B3350" t="str">
            <v>240</v>
          </cell>
          <cell r="C3350" t="str">
            <v>45</v>
          </cell>
          <cell r="D3350" t="str">
            <v>40</v>
          </cell>
          <cell r="E3350" t="str">
            <v>000</v>
          </cell>
          <cell r="F3350" t="str">
            <v>6100.03</v>
          </cell>
          <cell r="G3350" t="str">
            <v>Utilities Data Transmission / ISP</v>
          </cell>
          <cell r="H3350">
            <v>0</v>
          </cell>
          <cell r="I3350">
            <v>0</v>
          </cell>
          <cell r="J3350">
            <v>0</v>
          </cell>
          <cell r="K3350">
            <v>0</v>
          </cell>
          <cell r="L3350">
            <v>0</v>
          </cell>
          <cell r="M3350">
            <v>0</v>
          </cell>
          <cell r="N3350">
            <v>0</v>
          </cell>
          <cell r="O3350" t="str">
            <v>+++</v>
          </cell>
        </row>
        <row r="3351">
          <cell r="A3351" t="str">
            <v>240.45.40.000-6200.01</v>
          </cell>
          <cell r="B3351" t="str">
            <v>240</v>
          </cell>
          <cell r="C3351" t="str">
            <v>45</v>
          </cell>
          <cell r="D3351" t="str">
            <v>40</v>
          </cell>
          <cell r="E3351" t="str">
            <v>000</v>
          </cell>
          <cell r="F3351" t="str">
            <v>6200.01</v>
          </cell>
          <cell r="G3351" t="str">
            <v>Supplies Office</v>
          </cell>
          <cell r="H3351">
            <v>0</v>
          </cell>
          <cell r="I3351">
            <v>0</v>
          </cell>
          <cell r="J3351">
            <v>0</v>
          </cell>
          <cell r="K3351">
            <v>0</v>
          </cell>
          <cell r="L3351">
            <v>0</v>
          </cell>
          <cell r="M3351">
            <v>0</v>
          </cell>
          <cell r="N3351">
            <v>0</v>
          </cell>
          <cell r="O3351" t="str">
            <v>+++</v>
          </cell>
        </row>
        <row r="3352">
          <cell r="A3352" t="str">
            <v>240.45.40.000-6200.02</v>
          </cell>
          <cell r="B3352" t="str">
            <v>240</v>
          </cell>
          <cell r="C3352" t="str">
            <v>45</v>
          </cell>
          <cell r="D3352" t="str">
            <v>40</v>
          </cell>
          <cell r="E3352" t="str">
            <v>000</v>
          </cell>
          <cell r="F3352" t="str">
            <v>6200.02</v>
          </cell>
          <cell r="G3352" t="str">
            <v>Supplies Special Department</v>
          </cell>
          <cell r="H3352">
            <v>0</v>
          </cell>
          <cell r="I3352">
            <v>0</v>
          </cell>
          <cell r="J3352">
            <v>0</v>
          </cell>
          <cell r="K3352">
            <v>0</v>
          </cell>
          <cell r="L3352">
            <v>0</v>
          </cell>
          <cell r="M3352">
            <v>0</v>
          </cell>
          <cell r="N3352">
            <v>0</v>
          </cell>
          <cell r="O3352" t="str">
            <v>+++</v>
          </cell>
        </row>
        <row r="3353">
          <cell r="A3353" t="str">
            <v>240.45.40.000-6200.03</v>
          </cell>
          <cell r="B3353" t="str">
            <v>240</v>
          </cell>
          <cell r="C3353" t="str">
            <v>45</v>
          </cell>
          <cell r="D3353" t="str">
            <v>40</v>
          </cell>
          <cell r="E3353" t="str">
            <v>000</v>
          </cell>
          <cell r="F3353" t="str">
            <v>6200.03</v>
          </cell>
          <cell r="G3353" t="str">
            <v>Supplies Copier Maintenance &amp; Supplies</v>
          </cell>
          <cell r="H3353">
            <v>0</v>
          </cell>
          <cell r="I3353">
            <v>0</v>
          </cell>
          <cell r="J3353">
            <v>0</v>
          </cell>
          <cell r="K3353">
            <v>0</v>
          </cell>
          <cell r="L3353">
            <v>0</v>
          </cell>
          <cell r="M3353">
            <v>0</v>
          </cell>
          <cell r="N3353">
            <v>0</v>
          </cell>
          <cell r="O3353" t="str">
            <v>+++</v>
          </cell>
        </row>
        <row r="3354">
          <cell r="A3354" t="str">
            <v>240.45.40.000-6200.04</v>
          </cell>
          <cell r="B3354" t="str">
            <v>240</v>
          </cell>
          <cell r="C3354" t="str">
            <v>45</v>
          </cell>
          <cell r="D3354" t="str">
            <v>40</v>
          </cell>
          <cell r="E3354" t="str">
            <v>000</v>
          </cell>
          <cell r="F3354" t="str">
            <v>6200.04</v>
          </cell>
          <cell r="G3354" t="str">
            <v>Supplies Postage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  <cell r="L3354">
            <v>0</v>
          </cell>
          <cell r="M3354">
            <v>0</v>
          </cell>
          <cell r="N3354">
            <v>0</v>
          </cell>
          <cell r="O3354" t="str">
            <v>+++</v>
          </cell>
        </row>
        <row r="3355">
          <cell r="A3355" t="str">
            <v>240.45.40.000-6200.05</v>
          </cell>
          <cell r="B3355" t="str">
            <v>240</v>
          </cell>
          <cell r="C3355" t="str">
            <v>45</v>
          </cell>
          <cell r="D3355" t="str">
            <v>40</v>
          </cell>
          <cell r="E3355" t="str">
            <v>000</v>
          </cell>
          <cell r="F3355" t="str">
            <v>6200.05</v>
          </cell>
          <cell r="G3355" t="str">
            <v>Supplies Gasoline</v>
          </cell>
          <cell r="H3355">
            <v>0</v>
          </cell>
          <cell r="I3355">
            <v>0</v>
          </cell>
          <cell r="J3355">
            <v>0</v>
          </cell>
          <cell r="K3355">
            <v>0</v>
          </cell>
          <cell r="L3355">
            <v>0</v>
          </cell>
          <cell r="M3355">
            <v>0</v>
          </cell>
          <cell r="N3355">
            <v>0</v>
          </cell>
          <cell r="O3355" t="str">
            <v>+++</v>
          </cell>
        </row>
        <row r="3356">
          <cell r="A3356" t="str">
            <v>240.45.40.000-6200.09</v>
          </cell>
          <cell r="B3356" t="str">
            <v>240</v>
          </cell>
          <cell r="C3356" t="str">
            <v>45</v>
          </cell>
          <cell r="D3356" t="str">
            <v>40</v>
          </cell>
          <cell r="E3356" t="str">
            <v>000</v>
          </cell>
          <cell r="F3356" t="str">
            <v>6200.09</v>
          </cell>
          <cell r="G3356" t="str">
            <v>Supplies Data Processing</v>
          </cell>
          <cell r="H3356">
            <v>0</v>
          </cell>
          <cell r="I3356">
            <v>0</v>
          </cell>
          <cell r="J3356">
            <v>0</v>
          </cell>
          <cell r="K3356">
            <v>0</v>
          </cell>
          <cell r="L3356">
            <v>0</v>
          </cell>
          <cell r="M3356">
            <v>0</v>
          </cell>
          <cell r="N3356">
            <v>0</v>
          </cell>
          <cell r="O3356" t="str">
            <v>+++</v>
          </cell>
        </row>
        <row r="3357">
          <cell r="A3357" t="str">
            <v>240.45.40.000-6300.01</v>
          </cell>
          <cell r="B3357" t="str">
            <v>240</v>
          </cell>
          <cell r="C3357" t="str">
            <v>45</v>
          </cell>
          <cell r="D3357" t="str">
            <v>40</v>
          </cell>
          <cell r="E3357" t="str">
            <v>000</v>
          </cell>
          <cell r="F3357" t="str">
            <v>6300.01</v>
          </cell>
          <cell r="G3357" t="str">
            <v>Dues &amp; Subscriptions Memberships</v>
          </cell>
          <cell r="H3357">
            <v>0</v>
          </cell>
          <cell r="I3357">
            <v>0</v>
          </cell>
          <cell r="J3357">
            <v>0</v>
          </cell>
          <cell r="K3357">
            <v>0</v>
          </cell>
          <cell r="L3357">
            <v>0</v>
          </cell>
          <cell r="M3357">
            <v>0</v>
          </cell>
          <cell r="N3357">
            <v>0</v>
          </cell>
          <cell r="O3357" t="str">
            <v>+++</v>
          </cell>
        </row>
        <row r="3358">
          <cell r="A3358" t="str">
            <v>240.45.40.000-6300.02</v>
          </cell>
          <cell r="B3358" t="str">
            <v>240</v>
          </cell>
          <cell r="C3358" t="str">
            <v>45</v>
          </cell>
          <cell r="D3358" t="str">
            <v>40</v>
          </cell>
          <cell r="E3358" t="str">
            <v>000</v>
          </cell>
          <cell r="F3358" t="str">
            <v>6300.02</v>
          </cell>
          <cell r="G3358" t="str">
            <v>Dues &amp; Subscriptions Publications</v>
          </cell>
          <cell r="H3358">
            <v>0</v>
          </cell>
          <cell r="I3358">
            <v>0</v>
          </cell>
          <cell r="J3358">
            <v>0</v>
          </cell>
          <cell r="K3358">
            <v>0</v>
          </cell>
          <cell r="L3358">
            <v>0</v>
          </cell>
          <cell r="M3358">
            <v>0</v>
          </cell>
          <cell r="N3358">
            <v>0</v>
          </cell>
          <cell r="O3358" t="str">
            <v>+++</v>
          </cell>
        </row>
        <row r="3359">
          <cell r="A3359" t="str">
            <v>240.45.40.000-6300.03</v>
          </cell>
          <cell r="B3359" t="str">
            <v>240</v>
          </cell>
          <cell r="C3359" t="str">
            <v>45</v>
          </cell>
          <cell r="D3359" t="str">
            <v>40</v>
          </cell>
          <cell r="E3359" t="str">
            <v>000</v>
          </cell>
          <cell r="F3359" t="str">
            <v>6300.03</v>
          </cell>
          <cell r="G3359" t="str">
            <v>Dues &amp; Subscriptions Certifications</v>
          </cell>
          <cell r="H3359">
            <v>0</v>
          </cell>
          <cell r="I3359">
            <v>0</v>
          </cell>
          <cell r="J3359">
            <v>0</v>
          </cell>
          <cell r="K3359">
            <v>0</v>
          </cell>
          <cell r="L3359">
            <v>0</v>
          </cell>
          <cell r="M3359">
            <v>0</v>
          </cell>
          <cell r="N3359">
            <v>0</v>
          </cell>
          <cell r="O3359" t="str">
            <v>+++</v>
          </cell>
        </row>
        <row r="3360">
          <cell r="A3360" t="str">
            <v>240.45.40.000-6350.01</v>
          </cell>
          <cell r="B3360" t="str">
            <v>240</v>
          </cell>
          <cell r="C3360" t="str">
            <v>45</v>
          </cell>
          <cell r="D3360" t="str">
            <v>40</v>
          </cell>
          <cell r="E3360" t="str">
            <v>000</v>
          </cell>
          <cell r="F3360" t="str">
            <v>6350.01</v>
          </cell>
          <cell r="G3360" t="str">
            <v>Maintenance Agreements &amp; Licenses License/Software Maintenance</v>
          </cell>
          <cell r="H3360">
            <v>0</v>
          </cell>
          <cell r="I3360">
            <v>0</v>
          </cell>
          <cell r="J3360">
            <v>0</v>
          </cell>
          <cell r="K3360">
            <v>0</v>
          </cell>
          <cell r="L3360">
            <v>0</v>
          </cell>
          <cell r="M3360">
            <v>0</v>
          </cell>
          <cell r="N3360">
            <v>0</v>
          </cell>
          <cell r="O3360" t="str">
            <v>+++</v>
          </cell>
        </row>
        <row r="3361">
          <cell r="A3361" t="str">
            <v>240.45.40.000-6350.02</v>
          </cell>
          <cell r="B3361" t="str">
            <v>240</v>
          </cell>
          <cell r="C3361" t="str">
            <v>45</v>
          </cell>
          <cell r="D3361" t="str">
            <v>40</v>
          </cell>
          <cell r="E3361" t="str">
            <v>000</v>
          </cell>
          <cell r="F3361" t="str">
            <v>6350.02</v>
          </cell>
          <cell r="G3361" t="str">
            <v>Maintenance Agreements &amp; Licenses Hardware Maintenance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  <cell r="M3361">
            <v>0</v>
          </cell>
          <cell r="N3361">
            <v>0</v>
          </cell>
          <cell r="O3361" t="str">
            <v>+++</v>
          </cell>
        </row>
        <row r="3362">
          <cell r="A3362" t="str">
            <v>240.45.40.000-6350.03</v>
          </cell>
          <cell r="B3362" t="str">
            <v>240</v>
          </cell>
          <cell r="C3362" t="str">
            <v>45</v>
          </cell>
          <cell r="D3362" t="str">
            <v>40</v>
          </cell>
          <cell r="E3362" t="str">
            <v>000</v>
          </cell>
          <cell r="F3362" t="str">
            <v>6350.03</v>
          </cell>
          <cell r="G3362" t="str">
            <v>Maintenance Agreements &amp; Licenses Maintenance Agreements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  <cell r="M3362">
            <v>0</v>
          </cell>
          <cell r="N3362">
            <v>0</v>
          </cell>
          <cell r="O3362" t="str">
            <v>+++</v>
          </cell>
        </row>
        <row r="3363">
          <cell r="A3363" t="str">
            <v>240.45.40.000-6350.04</v>
          </cell>
          <cell r="B3363" t="str">
            <v>240</v>
          </cell>
          <cell r="C3363" t="str">
            <v>45</v>
          </cell>
          <cell r="D3363" t="str">
            <v>40</v>
          </cell>
          <cell r="E3363" t="str">
            <v>000</v>
          </cell>
          <cell r="F3363" t="str">
            <v>6350.04</v>
          </cell>
          <cell r="G3363" t="str">
            <v>Maintenance Agreements &amp; Licenses SCADA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  <cell r="M3363">
            <v>0</v>
          </cell>
          <cell r="N3363">
            <v>0</v>
          </cell>
          <cell r="O3363" t="str">
            <v>+++</v>
          </cell>
        </row>
        <row r="3364">
          <cell r="A3364" t="str">
            <v>240.45.40.000-6350.05</v>
          </cell>
          <cell r="B3364" t="str">
            <v>240</v>
          </cell>
          <cell r="C3364" t="str">
            <v>45</v>
          </cell>
          <cell r="D3364" t="str">
            <v>40</v>
          </cell>
          <cell r="E3364" t="str">
            <v>000</v>
          </cell>
          <cell r="F3364" t="str">
            <v>6350.05</v>
          </cell>
          <cell r="G3364" t="str">
            <v>Maintenance Agreements &amp; Licenses Traffic Control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  <cell r="M3364">
            <v>0</v>
          </cell>
          <cell r="N3364">
            <v>0</v>
          </cell>
          <cell r="O3364" t="str">
            <v>+++</v>
          </cell>
        </row>
        <row r="3365">
          <cell r="A3365" t="str">
            <v>240.45.40.000-6350.06</v>
          </cell>
          <cell r="B3365" t="str">
            <v>240</v>
          </cell>
          <cell r="C3365" t="str">
            <v>45</v>
          </cell>
          <cell r="D3365" t="str">
            <v>40</v>
          </cell>
          <cell r="E3365" t="str">
            <v>000</v>
          </cell>
          <cell r="F3365" t="str">
            <v>6350.06</v>
          </cell>
          <cell r="G3365" t="str">
            <v>Maintenance Agreements &amp; Licenses Streetlights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  <cell r="M3365">
            <v>0</v>
          </cell>
          <cell r="N3365">
            <v>0</v>
          </cell>
          <cell r="O3365" t="str">
            <v>+++</v>
          </cell>
        </row>
        <row r="3366">
          <cell r="A3366" t="str">
            <v>240.45.40.000-6400.01</v>
          </cell>
          <cell r="B3366" t="str">
            <v>240</v>
          </cell>
          <cell r="C3366" t="str">
            <v>45</v>
          </cell>
          <cell r="D3366" t="str">
            <v>40</v>
          </cell>
          <cell r="E3366" t="str">
            <v>000</v>
          </cell>
          <cell r="F3366" t="str">
            <v>6400.01</v>
          </cell>
          <cell r="G3366" t="str">
            <v>Repairs &amp; Maintenance Building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  <cell r="M3366">
            <v>0</v>
          </cell>
          <cell r="N3366">
            <v>0</v>
          </cell>
          <cell r="O3366" t="str">
            <v>+++</v>
          </cell>
        </row>
        <row r="3367">
          <cell r="A3367" t="str">
            <v>240.45.40.000-6400.02</v>
          </cell>
          <cell r="B3367" t="str">
            <v>240</v>
          </cell>
          <cell r="C3367" t="str">
            <v>45</v>
          </cell>
          <cell r="D3367" t="str">
            <v>40</v>
          </cell>
          <cell r="E3367" t="str">
            <v>000</v>
          </cell>
          <cell r="F3367" t="str">
            <v>6400.02</v>
          </cell>
          <cell r="G3367" t="str">
            <v>Repairs &amp; Maintenance Minor Equipment/Other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  <cell r="M3367">
            <v>0</v>
          </cell>
          <cell r="N3367">
            <v>0</v>
          </cell>
          <cell r="O3367" t="str">
            <v>+++</v>
          </cell>
        </row>
        <row r="3368">
          <cell r="A3368" t="str">
            <v>240.45.40.000-6400.03</v>
          </cell>
          <cell r="B3368" t="str">
            <v>240</v>
          </cell>
          <cell r="C3368" t="str">
            <v>45</v>
          </cell>
          <cell r="D3368" t="str">
            <v>40</v>
          </cell>
          <cell r="E3368" t="str">
            <v>000</v>
          </cell>
          <cell r="F3368" t="str">
            <v>6400.03</v>
          </cell>
          <cell r="G3368" t="str">
            <v>Repairs &amp; Maintenance Major Repair &amp; Contingency</v>
          </cell>
          <cell r="H3368">
            <v>0</v>
          </cell>
          <cell r="I3368">
            <v>0</v>
          </cell>
          <cell r="J3368">
            <v>0</v>
          </cell>
          <cell r="K3368">
            <v>0</v>
          </cell>
          <cell r="L3368">
            <v>0</v>
          </cell>
          <cell r="M3368">
            <v>0</v>
          </cell>
          <cell r="N3368">
            <v>0</v>
          </cell>
          <cell r="O3368" t="str">
            <v>+++</v>
          </cell>
        </row>
        <row r="3369">
          <cell r="A3369" t="str">
            <v>240.45.40.000-6400.04</v>
          </cell>
          <cell r="B3369" t="str">
            <v>240</v>
          </cell>
          <cell r="C3369" t="str">
            <v>45</v>
          </cell>
          <cell r="D3369" t="str">
            <v>40</v>
          </cell>
          <cell r="E3369" t="str">
            <v>000</v>
          </cell>
          <cell r="F3369" t="str">
            <v>6400.04</v>
          </cell>
          <cell r="G3369" t="str">
            <v>Repairs &amp; Maintenance Equipment Rental</v>
          </cell>
          <cell r="H3369">
            <v>0</v>
          </cell>
          <cell r="I3369">
            <v>0</v>
          </cell>
          <cell r="J3369">
            <v>0</v>
          </cell>
          <cell r="K3369">
            <v>0</v>
          </cell>
          <cell r="L3369">
            <v>0</v>
          </cell>
          <cell r="M3369">
            <v>0</v>
          </cell>
          <cell r="N3369">
            <v>0</v>
          </cell>
          <cell r="O3369" t="str">
            <v>+++</v>
          </cell>
        </row>
        <row r="3370">
          <cell r="A3370" t="str">
            <v>240.45.40.000-6400.05</v>
          </cell>
          <cell r="B3370" t="str">
            <v>240</v>
          </cell>
          <cell r="C3370" t="str">
            <v>45</v>
          </cell>
          <cell r="D3370" t="str">
            <v>40</v>
          </cell>
          <cell r="E3370" t="str">
            <v>000</v>
          </cell>
          <cell r="F3370" t="str">
            <v>6400.05</v>
          </cell>
          <cell r="G3370" t="str">
            <v>Repairs &amp; Maintenance Vehicle</v>
          </cell>
          <cell r="H3370">
            <v>0</v>
          </cell>
          <cell r="I3370">
            <v>0</v>
          </cell>
          <cell r="J3370">
            <v>0</v>
          </cell>
          <cell r="K3370">
            <v>0</v>
          </cell>
          <cell r="L3370">
            <v>0</v>
          </cell>
          <cell r="M3370">
            <v>0</v>
          </cell>
          <cell r="N3370">
            <v>0</v>
          </cell>
          <cell r="O3370" t="str">
            <v>+++</v>
          </cell>
        </row>
        <row r="3371">
          <cell r="A3371" t="str">
            <v>240.45.40.000-6600.01</v>
          </cell>
          <cell r="B3371" t="str">
            <v>240</v>
          </cell>
          <cell r="C3371" t="str">
            <v>45</v>
          </cell>
          <cell r="D3371" t="str">
            <v>40</v>
          </cell>
          <cell r="E3371" t="str">
            <v>000</v>
          </cell>
          <cell r="F3371" t="str">
            <v>6600.01</v>
          </cell>
          <cell r="G3371" t="str">
            <v>Administrative Expenses Meetings</v>
          </cell>
          <cell r="H3371">
            <v>0</v>
          </cell>
          <cell r="I3371">
            <v>0</v>
          </cell>
          <cell r="J3371">
            <v>0</v>
          </cell>
          <cell r="K3371">
            <v>0</v>
          </cell>
          <cell r="L3371">
            <v>0</v>
          </cell>
          <cell r="M3371">
            <v>0</v>
          </cell>
          <cell r="N3371">
            <v>0</v>
          </cell>
          <cell r="O3371" t="str">
            <v>+++</v>
          </cell>
        </row>
        <row r="3372">
          <cell r="A3372" t="str">
            <v>240.45.40.000-6600.03</v>
          </cell>
          <cell r="B3372" t="str">
            <v>240</v>
          </cell>
          <cell r="C3372" t="str">
            <v>45</v>
          </cell>
          <cell r="D3372" t="str">
            <v>40</v>
          </cell>
          <cell r="E3372" t="str">
            <v>000</v>
          </cell>
          <cell r="F3372" t="str">
            <v>6600.03</v>
          </cell>
          <cell r="G3372" t="str">
            <v>Administrative Expenses Mileage Reimbursement</v>
          </cell>
          <cell r="H3372">
            <v>0</v>
          </cell>
          <cell r="I3372">
            <v>0</v>
          </cell>
          <cell r="J3372">
            <v>0</v>
          </cell>
          <cell r="K3372">
            <v>0</v>
          </cell>
          <cell r="L3372">
            <v>0</v>
          </cell>
          <cell r="M3372">
            <v>0</v>
          </cell>
          <cell r="N3372">
            <v>0</v>
          </cell>
          <cell r="O3372" t="str">
            <v>+++</v>
          </cell>
        </row>
        <row r="3373">
          <cell r="A3373" t="str">
            <v>240.45.40.000-6600.04</v>
          </cell>
          <cell r="B3373" t="str">
            <v>240</v>
          </cell>
          <cell r="C3373" t="str">
            <v>45</v>
          </cell>
          <cell r="D3373" t="str">
            <v>40</v>
          </cell>
          <cell r="E3373" t="str">
            <v>000</v>
          </cell>
          <cell r="F3373" t="str">
            <v>6600.04</v>
          </cell>
          <cell r="G3373" t="str">
            <v>Administrative Expenses Training/Conferences</v>
          </cell>
          <cell r="H3373">
            <v>0</v>
          </cell>
          <cell r="I3373">
            <v>0</v>
          </cell>
          <cell r="J3373">
            <v>0</v>
          </cell>
          <cell r="K3373">
            <v>0</v>
          </cell>
          <cell r="L3373">
            <v>0</v>
          </cell>
          <cell r="M3373">
            <v>0</v>
          </cell>
          <cell r="N3373">
            <v>0</v>
          </cell>
          <cell r="O3373" t="str">
            <v>+++</v>
          </cell>
        </row>
        <row r="3374">
          <cell r="A3374" t="str">
            <v>240.45.40.000-6600.05</v>
          </cell>
          <cell r="B3374" t="str">
            <v>240</v>
          </cell>
          <cell r="C3374" t="str">
            <v>45</v>
          </cell>
          <cell r="D3374" t="str">
            <v>40</v>
          </cell>
          <cell r="E3374" t="str">
            <v>000</v>
          </cell>
          <cell r="F3374" t="str">
            <v>6600.05</v>
          </cell>
          <cell r="G3374" t="str">
            <v>Administrative Expenses Public/Legal Advertisement</v>
          </cell>
          <cell r="H3374">
            <v>0</v>
          </cell>
          <cell r="I3374">
            <v>0</v>
          </cell>
          <cell r="J3374">
            <v>0</v>
          </cell>
          <cell r="K3374">
            <v>0</v>
          </cell>
          <cell r="L3374">
            <v>0</v>
          </cell>
          <cell r="M3374">
            <v>0</v>
          </cell>
          <cell r="N3374">
            <v>0</v>
          </cell>
          <cell r="O3374" t="str">
            <v>+++</v>
          </cell>
        </row>
        <row r="3375">
          <cell r="A3375" t="str">
            <v>240.45.40.000-6600.06</v>
          </cell>
          <cell r="B3375" t="str">
            <v>240</v>
          </cell>
          <cell r="C3375" t="str">
            <v>45</v>
          </cell>
          <cell r="D3375" t="str">
            <v>40</v>
          </cell>
          <cell r="E3375" t="str">
            <v>000</v>
          </cell>
          <cell r="F3375" t="str">
            <v>6600.06</v>
          </cell>
          <cell r="G3375" t="str">
            <v>Administrative Expenses Property/Building Rental</v>
          </cell>
          <cell r="H3375">
            <v>0</v>
          </cell>
          <cell r="I3375">
            <v>0</v>
          </cell>
          <cell r="J3375">
            <v>0</v>
          </cell>
          <cell r="K3375">
            <v>0</v>
          </cell>
          <cell r="L3375">
            <v>0</v>
          </cell>
          <cell r="M3375">
            <v>0</v>
          </cell>
          <cell r="N3375">
            <v>0</v>
          </cell>
          <cell r="O3375" t="str">
            <v>+++</v>
          </cell>
        </row>
        <row r="3376">
          <cell r="A3376" t="str">
            <v>240.45.40.000-6600.07</v>
          </cell>
          <cell r="B3376" t="str">
            <v>240</v>
          </cell>
          <cell r="C3376" t="str">
            <v>45</v>
          </cell>
          <cell r="D3376" t="str">
            <v>40</v>
          </cell>
          <cell r="E3376" t="str">
            <v>000</v>
          </cell>
          <cell r="F3376" t="str">
            <v>6600.07</v>
          </cell>
          <cell r="G3376" t="str">
            <v>Administrative Expenses Employee Recruitment</v>
          </cell>
          <cell r="H3376">
            <v>0</v>
          </cell>
          <cell r="I3376">
            <v>0</v>
          </cell>
          <cell r="J3376">
            <v>0</v>
          </cell>
          <cell r="K3376">
            <v>0</v>
          </cell>
          <cell r="L3376">
            <v>0</v>
          </cell>
          <cell r="M3376">
            <v>0</v>
          </cell>
          <cell r="N3376">
            <v>0</v>
          </cell>
          <cell r="O3376" t="str">
            <v>+++</v>
          </cell>
        </row>
        <row r="3377">
          <cell r="A3377" t="str">
            <v>240.45.40.000-6600.08</v>
          </cell>
          <cell r="B3377" t="str">
            <v>240</v>
          </cell>
          <cell r="C3377" t="str">
            <v>45</v>
          </cell>
          <cell r="D3377" t="str">
            <v>40</v>
          </cell>
          <cell r="E3377" t="str">
            <v>000</v>
          </cell>
          <cell r="F3377" t="str">
            <v>6600.08</v>
          </cell>
          <cell r="G3377" t="str">
            <v>Administrative Expenses Employee Recognition</v>
          </cell>
          <cell r="H3377">
            <v>0</v>
          </cell>
          <cell r="I3377">
            <v>0</v>
          </cell>
          <cell r="J3377">
            <v>0</v>
          </cell>
          <cell r="K3377">
            <v>0</v>
          </cell>
          <cell r="L3377">
            <v>0</v>
          </cell>
          <cell r="M3377">
            <v>0</v>
          </cell>
          <cell r="N3377">
            <v>0</v>
          </cell>
          <cell r="O3377" t="str">
            <v>+++</v>
          </cell>
        </row>
        <row r="3378">
          <cell r="A3378" t="str">
            <v>240.45.40.000-6600.14</v>
          </cell>
          <cell r="B3378" t="str">
            <v>240</v>
          </cell>
          <cell r="C3378" t="str">
            <v>45</v>
          </cell>
          <cell r="D3378" t="str">
            <v>40</v>
          </cell>
          <cell r="E3378" t="str">
            <v>000</v>
          </cell>
          <cell r="F3378" t="str">
            <v>6600.14</v>
          </cell>
          <cell r="G3378" t="str">
            <v>Administrative Expenses Filing/Recording Fee</v>
          </cell>
          <cell r="H3378">
            <v>0</v>
          </cell>
          <cell r="I3378">
            <v>0</v>
          </cell>
          <cell r="J3378">
            <v>0</v>
          </cell>
          <cell r="K3378">
            <v>0</v>
          </cell>
          <cell r="L3378">
            <v>0</v>
          </cell>
          <cell r="M3378">
            <v>0</v>
          </cell>
          <cell r="N3378">
            <v>0</v>
          </cell>
          <cell r="O3378" t="str">
            <v>+++</v>
          </cell>
        </row>
        <row r="3379">
          <cell r="A3379" t="str">
            <v>240.45.40.000-6600.24</v>
          </cell>
          <cell r="B3379" t="str">
            <v>240</v>
          </cell>
          <cell r="C3379" t="str">
            <v>45</v>
          </cell>
          <cell r="D3379" t="str">
            <v>40</v>
          </cell>
          <cell r="E3379" t="str">
            <v>000</v>
          </cell>
          <cell r="F3379" t="str">
            <v>6600.24</v>
          </cell>
          <cell r="G3379" t="str">
            <v>Administrative Expenses Marketing</v>
          </cell>
          <cell r="H3379">
            <v>0</v>
          </cell>
          <cell r="I3379">
            <v>0</v>
          </cell>
          <cell r="J3379">
            <v>0</v>
          </cell>
          <cell r="K3379">
            <v>0</v>
          </cell>
          <cell r="L3379">
            <v>0</v>
          </cell>
          <cell r="M3379">
            <v>0</v>
          </cell>
          <cell r="N3379">
            <v>0</v>
          </cell>
          <cell r="O3379" t="str">
            <v>+++</v>
          </cell>
        </row>
        <row r="3380">
          <cell r="A3380" t="str">
            <v>240.45.40.000-6600.25</v>
          </cell>
          <cell r="B3380" t="str">
            <v>240</v>
          </cell>
          <cell r="C3380" t="str">
            <v>45</v>
          </cell>
          <cell r="D3380" t="str">
            <v>40</v>
          </cell>
          <cell r="E3380" t="str">
            <v>000</v>
          </cell>
          <cell r="F3380" t="str">
            <v>6600.25</v>
          </cell>
          <cell r="G3380" t="str">
            <v>Administrative Expenses Support Services-Indirect Labor</v>
          </cell>
          <cell r="H3380">
            <v>0</v>
          </cell>
          <cell r="I3380">
            <v>0</v>
          </cell>
          <cell r="J3380">
            <v>0</v>
          </cell>
          <cell r="K3380">
            <v>0</v>
          </cell>
          <cell r="L3380">
            <v>0</v>
          </cell>
          <cell r="M3380">
            <v>0</v>
          </cell>
          <cell r="N3380">
            <v>0</v>
          </cell>
          <cell r="O3380" t="str">
            <v>+++</v>
          </cell>
        </row>
        <row r="3381">
          <cell r="A3381" t="str">
            <v>240.45.40.000-6600.26</v>
          </cell>
          <cell r="B3381" t="str">
            <v>240</v>
          </cell>
          <cell r="C3381" t="str">
            <v>45</v>
          </cell>
          <cell r="D3381" t="str">
            <v>40</v>
          </cell>
          <cell r="E3381" t="str">
            <v>000</v>
          </cell>
          <cell r="F3381" t="str">
            <v>6600.26</v>
          </cell>
          <cell r="G3381" t="str">
            <v>Administrative Expenses Support Services-IT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  <cell r="L3381">
            <v>0</v>
          </cell>
          <cell r="M3381">
            <v>0</v>
          </cell>
          <cell r="N3381">
            <v>0</v>
          </cell>
          <cell r="O3381" t="str">
            <v>+++</v>
          </cell>
        </row>
        <row r="3382">
          <cell r="A3382" t="str">
            <v>240.45.40.000-6600.27</v>
          </cell>
          <cell r="B3382" t="str">
            <v>240</v>
          </cell>
          <cell r="C3382" t="str">
            <v>45</v>
          </cell>
          <cell r="D3382" t="str">
            <v>40</v>
          </cell>
          <cell r="E3382" t="str">
            <v>000</v>
          </cell>
          <cell r="F3382" t="str">
            <v>6600.27</v>
          </cell>
          <cell r="G3382" t="str">
            <v>Administrative Expenses Support Services-Direct Labor</v>
          </cell>
          <cell r="H3382">
            <v>0</v>
          </cell>
          <cell r="I3382">
            <v>0</v>
          </cell>
          <cell r="J3382">
            <v>0</v>
          </cell>
          <cell r="K3382">
            <v>0</v>
          </cell>
          <cell r="L3382">
            <v>0</v>
          </cell>
          <cell r="M3382">
            <v>0</v>
          </cell>
          <cell r="N3382">
            <v>0</v>
          </cell>
          <cell r="O3382" t="str">
            <v>+++</v>
          </cell>
        </row>
        <row r="3383">
          <cell r="A3383" t="str">
            <v>240.45.40.000-6600.29</v>
          </cell>
          <cell r="B3383" t="str">
            <v>240</v>
          </cell>
          <cell r="C3383" t="str">
            <v>45</v>
          </cell>
          <cell r="D3383" t="str">
            <v>40</v>
          </cell>
          <cell r="E3383" t="str">
            <v>000</v>
          </cell>
          <cell r="F3383" t="str">
            <v>6600.29</v>
          </cell>
          <cell r="G3383" t="str">
            <v>Administrative Expenses Administration &amp; Planning</v>
          </cell>
          <cell r="H3383">
            <v>0</v>
          </cell>
          <cell r="I3383">
            <v>0</v>
          </cell>
          <cell r="J3383">
            <v>0</v>
          </cell>
          <cell r="K3383">
            <v>0</v>
          </cell>
          <cell r="L3383">
            <v>0</v>
          </cell>
          <cell r="M3383">
            <v>0</v>
          </cell>
          <cell r="N3383">
            <v>0</v>
          </cell>
          <cell r="O3383" t="str">
            <v>+++</v>
          </cell>
        </row>
        <row r="3384">
          <cell r="A3384" t="str">
            <v>240.45.40.000-6600.30</v>
          </cell>
          <cell r="B3384" t="str">
            <v>240</v>
          </cell>
          <cell r="C3384" t="str">
            <v>45</v>
          </cell>
          <cell r="D3384" t="str">
            <v>40</v>
          </cell>
          <cell r="E3384" t="str">
            <v>000</v>
          </cell>
          <cell r="F3384" t="str">
            <v>6600.30</v>
          </cell>
          <cell r="G3384" t="str">
            <v>Administrative Expenses Other Expenses</v>
          </cell>
          <cell r="H3384">
            <v>0</v>
          </cell>
          <cell r="I3384">
            <v>0</v>
          </cell>
          <cell r="J3384">
            <v>0</v>
          </cell>
          <cell r="K3384">
            <v>0</v>
          </cell>
          <cell r="L3384">
            <v>0</v>
          </cell>
          <cell r="M3384">
            <v>0</v>
          </cell>
          <cell r="N3384">
            <v>0</v>
          </cell>
          <cell r="O3384" t="str">
            <v>+++</v>
          </cell>
        </row>
        <row r="3385">
          <cell r="A3385" t="str">
            <v>240.45.40.000-7000.03</v>
          </cell>
          <cell r="B3385" t="str">
            <v>240</v>
          </cell>
          <cell r="C3385" t="str">
            <v>45</v>
          </cell>
          <cell r="D3385" t="str">
            <v>40</v>
          </cell>
          <cell r="E3385" t="str">
            <v>000</v>
          </cell>
          <cell r="F3385" t="str">
            <v>7000.03</v>
          </cell>
          <cell r="G3385" t="str">
            <v>Capital Outlay Operations Equip-Minor</v>
          </cell>
          <cell r="H3385">
            <v>0</v>
          </cell>
          <cell r="I3385">
            <v>0</v>
          </cell>
          <cell r="J3385">
            <v>0</v>
          </cell>
          <cell r="K3385">
            <v>0</v>
          </cell>
          <cell r="L3385">
            <v>0</v>
          </cell>
          <cell r="M3385">
            <v>0</v>
          </cell>
          <cell r="N3385">
            <v>0</v>
          </cell>
          <cell r="O3385" t="str">
            <v>+++</v>
          </cell>
        </row>
        <row r="3386">
          <cell r="A3386" t="str">
            <v>240.45.40.000-7000.04</v>
          </cell>
          <cell r="B3386" t="str">
            <v>240</v>
          </cell>
          <cell r="C3386" t="str">
            <v>45</v>
          </cell>
          <cell r="D3386" t="str">
            <v>40</v>
          </cell>
          <cell r="E3386" t="str">
            <v>000</v>
          </cell>
          <cell r="F3386" t="str">
            <v>7000.04</v>
          </cell>
          <cell r="G3386" t="str">
            <v>Capital Outlay Operations Equipment-Major</v>
          </cell>
          <cell r="H3386">
            <v>0</v>
          </cell>
          <cell r="I3386">
            <v>0</v>
          </cell>
          <cell r="J3386">
            <v>0</v>
          </cell>
          <cell r="K3386">
            <v>0</v>
          </cell>
          <cell r="L3386">
            <v>0</v>
          </cell>
          <cell r="M3386">
            <v>0</v>
          </cell>
          <cell r="N3386">
            <v>0</v>
          </cell>
          <cell r="O3386" t="str">
            <v>+++</v>
          </cell>
        </row>
        <row r="3387">
          <cell r="A3387" t="str">
            <v>240.45.40.000-7000.07</v>
          </cell>
          <cell r="B3387" t="str">
            <v>240</v>
          </cell>
          <cell r="C3387" t="str">
            <v>45</v>
          </cell>
          <cell r="D3387" t="str">
            <v>40</v>
          </cell>
          <cell r="E3387" t="str">
            <v>000</v>
          </cell>
          <cell r="F3387" t="str">
            <v>7000.07</v>
          </cell>
          <cell r="G3387" t="str">
            <v>Capital Outlay Computer Hardware</v>
          </cell>
          <cell r="H3387">
            <v>0</v>
          </cell>
          <cell r="I3387">
            <v>0</v>
          </cell>
          <cell r="J3387">
            <v>0</v>
          </cell>
          <cell r="K3387">
            <v>0</v>
          </cell>
          <cell r="L3387">
            <v>0</v>
          </cell>
          <cell r="M3387">
            <v>0</v>
          </cell>
          <cell r="N3387">
            <v>0</v>
          </cell>
          <cell r="O3387" t="str">
            <v>+++</v>
          </cell>
        </row>
        <row r="3388">
          <cell r="A3388" t="str">
            <v>240.45.40.000-7000.08</v>
          </cell>
          <cell r="B3388" t="str">
            <v>240</v>
          </cell>
          <cell r="C3388" t="str">
            <v>45</v>
          </cell>
          <cell r="D3388" t="str">
            <v>40</v>
          </cell>
          <cell r="E3388" t="str">
            <v>000</v>
          </cell>
          <cell r="F3388" t="str">
            <v>7000.08</v>
          </cell>
          <cell r="G3388" t="str">
            <v>Capital Outlay Computer Software</v>
          </cell>
          <cell r="H3388">
            <v>0</v>
          </cell>
          <cell r="I3388">
            <v>0</v>
          </cell>
          <cell r="J3388">
            <v>0</v>
          </cell>
          <cell r="K3388">
            <v>0</v>
          </cell>
          <cell r="L3388">
            <v>0</v>
          </cell>
          <cell r="M3388">
            <v>0</v>
          </cell>
          <cell r="N3388">
            <v>0</v>
          </cell>
          <cell r="O3388" t="str">
            <v>+++</v>
          </cell>
        </row>
        <row r="3389">
          <cell r="A3389" t="str">
            <v>240.45.40.000-7000.12</v>
          </cell>
          <cell r="B3389" t="str">
            <v>240</v>
          </cell>
          <cell r="C3389" t="str">
            <v>45</v>
          </cell>
          <cell r="D3389" t="str">
            <v>40</v>
          </cell>
          <cell r="E3389" t="str">
            <v>000</v>
          </cell>
          <cell r="F3389" t="str">
            <v>7000.12</v>
          </cell>
          <cell r="G3389" t="str">
            <v>Capital Outlay Furniture</v>
          </cell>
          <cell r="H3389">
            <v>0</v>
          </cell>
          <cell r="I3389">
            <v>0</v>
          </cell>
          <cell r="J3389">
            <v>0</v>
          </cell>
          <cell r="K3389">
            <v>0</v>
          </cell>
          <cell r="L3389">
            <v>0</v>
          </cell>
          <cell r="M3389">
            <v>0</v>
          </cell>
          <cell r="N3389">
            <v>0</v>
          </cell>
          <cell r="O3389" t="str">
            <v>+++</v>
          </cell>
        </row>
        <row r="3390">
          <cell r="A3390" t="str">
            <v>240.45.40.000-7000.99</v>
          </cell>
          <cell r="B3390" t="str">
            <v>240</v>
          </cell>
          <cell r="C3390" t="str">
            <v>45</v>
          </cell>
          <cell r="D3390" t="str">
            <v>40</v>
          </cell>
          <cell r="E3390" t="str">
            <v>000</v>
          </cell>
          <cell r="F3390" t="str">
            <v>7000.99</v>
          </cell>
          <cell r="G3390" t="str">
            <v>Capital Outlay General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  <cell r="L3390">
            <v>0</v>
          </cell>
          <cell r="M3390">
            <v>0</v>
          </cell>
          <cell r="N3390">
            <v>0</v>
          </cell>
          <cell r="O3390" t="str">
            <v>+++</v>
          </cell>
        </row>
        <row r="3391">
          <cell r="A3391" t="str">
            <v>240.45.41.000-5000.01</v>
          </cell>
          <cell r="B3391" t="str">
            <v>240</v>
          </cell>
          <cell r="C3391" t="str">
            <v>45</v>
          </cell>
          <cell r="D3391" t="str">
            <v>41</v>
          </cell>
          <cell r="E3391" t="str">
            <v>000</v>
          </cell>
          <cell r="F3391" t="str">
            <v>5000.01</v>
          </cell>
          <cell r="G3391" t="str">
            <v>Salaries Regular</v>
          </cell>
          <cell r="H3391">
            <v>0</v>
          </cell>
          <cell r="I3391">
            <v>0</v>
          </cell>
          <cell r="J3391">
            <v>0</v>
          </cell>
          <cell r="K3391">
            <v>0</v>
          </cell>
          <cell r="L3391">
            <v>0</v>
          </cell>
          <cell r="M3391">
            <v>0</v>
          </cell>
          <cell r="N3391">
            <v>0</v>
          </cell>
          <cell r="O3391" t="str">
            <v>+++</v>
          </cell>
        </row>
        <row r="3392">
          <cell r="A3392" t="str">
            <v>240.45.41.000-5000.02</v>
          </cell>
          <cell r="B3392" t="str">
            <v>240</v>
          </cell>
          <cell r="C3392" t="str">
            <v>45</v>
          </cell>
          <cell r="D3392" t="str">
            <v>41</v>
          </cell>
          <cell r="E3392" t="str">
            <v>000</v>
          </cell>
          <cell r="F3392" t="str">
            <v>5000.02</v>
          </cell>
          <cell r="G3392" t="str">
            <v>Salaries Part Time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  <cell r="L3392">
            <v>0</v>
          </cell>
          <cell r="M3392">
            <v>0</v>
          </cell>
          <cell r="N3392">
            <v>0</v>
          </cell>
          <cell r="O3392" t="str">
            <v>+++</v>
          </cell>
        </row>
        <row r="3393">
          <cell r="A3393" t="str">
            <v>240.45.41.000-5000.03</v>
          </cell>
          <cell r="B3393" t="str">
            <v>240</v>
          </cell>
          <cell r="C3393" t="str">
            <v>45</v>
          </cell>
          <cell r="D3393" t="str">
            <v>41</v>
          </cell>
          <cell r="E3393" t="str">
            <v>000</v>
          </cell>
          <cell r="F3393" t="str">
            <v>5000.03</v>
          </cell>
          <cell r="G3393" t="str">
            <v>Salaries Overtime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  <cell r="L3393">
            <v>0</v>
          </cell>
          <cell r="M3393">
            <v>0</v>
          </cell>
          <cell r="N3393">
            <v>0</v>
          </cell>
          <cell r="O3393" t="str">
            <v>+++</v>
          </cell>
        </row>
        <row r="3394">
          <cell r="A3394" t="str">
            <v>240.45.41.000-5000.04</v>
          </cell>
          <cell r="B3394" t="str">
            <v>240</v>
          </cell>
          <cell r="C3394" t="str">
            <v>45</v>
          </cell>
          <cell r="D3394" t="str">
            <v>41</v>
          </cell>
          <cell r="E3394" t="str">
            <v>000</v>
          </cell>
          <cell r="F3394" t="str">
            <v>5000.04</v>
          </cell>
          <cell r="G3394" t="str">
            <v>Salaries Holiday Pay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  <cell r="M3394">
            <v>0</v>
          </cell>
          <cell r="N3394">
            <v>0</v>
          </cell>
          <cell r="O3394" t="str">
            <v>+++</v>
          </cell>
        </row>
        <row r="3395">
          <cell r="A3395" t="str">
            <v>240.45.41.000-5000.06</v>
          </cell>
          <cell r="B3395" t="str">
            <v>240</v>
          </cell>
          <cell r="C3395" t="str">
            <v>45</v>
          </cell>
          <cell r="D3395" t="str">
            <v>41</v>
          </cell>
          <cell r="E3395" t="str">
            <v>000</v>
          </cell>
          <cell r="F3395" t="str">
            <v>5000.06</v>
          </cell>
          <cell r="G3395" t="str">
            <v>Salaries Out of Class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  <cell r="M3395">
            <v>0</v>
          </cell>
          <cell r="N3395">
            <v>0</v>
          </cell>
          <cell r="O3395" t="str">
            <v>+++</v>
          </cell>
        </row>
        <row r="3396">
          <cell r="A3396" t="str">
            <v>240.45.41.000-5000.07</v>
          </cell>
          <cell r="B3396" t="str">
            <v>240</v>
          </cell>
          <cell r="C3396" t="str">
            <v>45</v>
          </cell>
          <cell r="D3396" t="str">
            <v>41</v>
          </cell>
          <cell r="E3396" t="str">
            <v>000</v>
          </cell>
          <cell r="F3396" t="str">
            <v>5000.07</v>
          </cell>
          <cell r="G3396" t="str">
            <v>Salaries Admin Leave Pay</v>
          </cell>
          <cell r="H3396">
            <v>0</v>
          </cell>
          <cell r="I3396">
            <v>0</v>
          </cell>
          <cell r="J3396">
            <v>0</v>
          </cell>
          <cell r="K3396">
            <v>0</v>
          </cell>
          <cell r="L3396">
            <v>0</v>
          </cell>
          <cell r="M3396">
            <v>0</v>
          </cell>
          <cell r="N3396">
            <v>0</v>
          </cell>
          <cell r="O3396" t="str">
            <v>+++</v>
          </cell>
        </row>
        <row r="3397">
          <cell r="A3397" t="str">
            <v>240.45.41.000-5000.08</v>
          </cell>
          <cell r="B3397" t="str">
            <v>240</v>
          </cell>
          <cell r="C3397" t="str">
            <v>45</v>
          </cell>
          <cell r="D3397" t="str">
            <v>41</v>
          </cell>
          <cell r="E3397" t="str">
            <v>000</v>
          </cell>
          <cell r="F3397" t="str">
            <v>5000.08</v>
          </cell>
          <cell r="G3397" t="str">
            <v>Salaries Longevity Pay</v>
          </cell>
          <cell r="H3397">
            <v>0</v>
          </cell>
          <cell r="I3397">
            <v>0</v>
          </cell>
          <cell r="J3397">
            <v>0</v>
          </cell>
          <cell r="K3397">
            <v>0</v>
          </cell>
          <cell r="L3397">
            <v>0</v>
          </cell>
          <cell r="M3397">
            <v>0</v>
          </cell>
          <cell r="N3397">
            <v>0</v>
          </cell>
          <cell r="O3397" t="str">
            <v>+++</v>
          </cell>
        </row>
        <row r="3398">
          <cell r="A3398" t="str">
            <v>240.45.41.000-5000.11</v>
          </cell>
          <cell r="B3398" t="str">
            <v>240</v>
          </cell>
          <cell r="C3398" t="str">
            <v>45</v>
          </cell>
          <cell r="D3398" t="str">
            <v>41</v>
          </cell>
          <cell r="E3398" t="str">
            <v>000</v>
          </cell>
          <cell r="F3398" t="str">
            <v>5000.11</v>
          </cell>
          <cell r="G3398" t="str">
            <v>Salaries Worker's Comp</v>
          </cell>
          <cell r="H3398">
            <v>0</v>
          </cell>
          <cell r="I3398">
            <v>0</v>
          </cell>
          <cell r="J3398">
            <v>0</v>
          </cell>
          <cell r="K3398">
            <v>0</v>
          </cell>
          <cell r="L3398">
            <v>0</v>
          </cell>
          <cell r="M3398">
            <v>0</v>
          </cell>
          <cell r="N3398">
            <v>0</v>
          </cell>
          <cell r="O3398" t="str">
            <v>+++</v>
          </cell>
        </row>
        <row r="3399">
          <cell r="A3399" t="str">
            <v>240.45.41.000-5000.99</v>
          </cell>
          <cell r="B3399" t="str">
            <v>240</v>
          </cell>
          <cell r="C3399" t="str">
            <v>45</v>
          </cell>
          <cell r="D3399" t="str">
            <v>41</v>
          </cell>
          <cell r="E3399" t="str">
            <v>000</v>
          </cell>
          <cell r="F3399" t="str">
            <v>5000.99</v>
          </cell>
          <cell r="G3399" t="str">
            <v>Salaries New Personnel Requests</v>
          </cell>
          <cell r="H3399">
            <v>0</v>
          </cell>
          <cell r="I3399">
            <v>0</v>
          </cell>
          <cell r="J3399">
            <v>0</v>
          </cell>
          <cell r="K3399">
            <v>0</v>
          </cell>
          <cell r="L3399">
            <v>0</v>
          </cell>
          <cell r="M3399">
            <v>0</v>
          </cell>
          <cell r="N3399">
            <v>0</v>
          </cell>
          <cell r="O3399" t="str">
            <v>+++</v>
          </cell>
        </row>
        <row r="3400">
          <cell r="A3400" t="str">
            <v>240.45.41.000-5100.00</v>
          </cell>
          <cell r="B3400" t="str">
            <v>240</v>
          </cell>
          <cell r="C3400" t="str">
            <v>45</v>
          </cell>
          <cell r="D3400" t="str">
            <v>41</v>
          </cell>
          <cell r="E3400" t="str">
            <v>000</v>
          </cell>
          <cell r="F3400" t="str">
            <v>5100.00</v>
          </cell>
          <cell r="G3400" t="str">
            <v>Benefits PERS Pool Liability</v>
          </cell>
          <cell r="H3400">
            <v>0</v>
          </cell>
          <cell r="I3400">
            <v>0</v>
          </cell>
          <cell r="J3400">
            <v>0</v>
          </cell>
          <cell r="K3400">
            <v>0</v>
          </cell>
          <cell r="L3400">
            <v>0</v>
          </cell>
          <cell r="M3400">
            <v>0</v>
          </cell>
          <cell r="N3400">
            <v>0</v>
          </cell>
          <cell r="O3400" t="str">
            <v>+++</v>
          </cell>
        </row>
        <row r="3401">
          <cell r="A3401" t="str">
            <v>240.45.41.000-5100.01</v>
          </cell>
          <cell r="B3401" t="str">
            <v>240</v>
          </cell>
          <cell r="C3401" t="str">
            <v>45</v>
          </cell>
          <cell r="D3401" t="str">
            <v>41</v>
          </cell>
          <cell r="E3401" t="str">
            <v>000</v>
          </cell>
          <cell r="F3401" t="str">
            <v>5100.01</v>
          </cell>
          <cell r="G3401" t="str">
            <v>Benefits Retirement</v>
          </cell>
          <cell r="H3401">
            <v>0</v>
          </cell>
          <cell r="I3401">
            <v>0</v>
          </cell>
          <cell r="J3401">
            <v>0</v>
          </cell>
          <cell r="K3401">
            <v>0</v>
          </cell>
          <cell r="L3401">
            <v>0</v>
          </cell>
          <cell r="M3401">
            <v>0</v>
          </cell>
          <cell r="N3401">
            <v>0</v>
          </cell>
          <cell r="O3401" t="str">
            <v>+++</v>
          </cell>
        </row>
        <row r="3402">
          <cell r="A3402" t="str">
            <v>240.45.41.000-5100.02</v>
          </cell>
          <cell r="B3402" t="str">
            <v>240</v>
          </cell>
          <cell r="C3402" t="str">
            <v>45</v>
          </cell>
          <cell r="D3402" t="str">
            <v>41</v>
          </cell>
          <cell r="E3402" t="str">
            <v>000</v>
          </cell>
          <cell r="F3402" t="str">
            <v>5100.02</v>
          </cell>
          <cell r="G3402" t="str">
            <v>Benefits Health Insurance</v>
          </cell>
          <cell r="H3402">
            <v>0</v>
          </cell>
          <cell r="I3402">
            <v>0</v>
          </cell>
          <cell r="J3402">
            <v>0</v>
          </cell>
          <cell r="K3402">
            <v>0</v>
          </cell>
          <cell r="L3402">
            <v>0</v>
          </cell>
          <cell r="M3402">
            <v>0</v>
          </cell>
          <cell r="N3402">
            <v>0</v>
          </cell>
          <cell r="O3402" t="str">
            <v>+++</v>
          </cell>
        </row>
        <row r="3403">
          <cell r="A3403" t="str">
            <v>240.45.41.000-5100.03</v>
          </cell>
          <cell r="B3403" t="str">
            <v>240</v>
          </cell>
          <cell r="C3403" t="str">
            <v>45</v>
          </cell>
          <cell r="D3403" t="str">
            <v>41</v>
          </cell>
          <cell r="E3403" t="str">
            <v>000</v>
          </cell>
          <cell r="F3403" t="str">
            <v>5100.03</v>
          </cell>
          <cell r="G3403" t="str">
            <v>Benefits Dental Insurance</v>
          </cell>
          <cell r="H3403">
            <v>0</v>
          </cell>
          <cell r="I3403">
            <v>0</v>
          </cell>
          <cell r="J3403">
            <v>0</v>
          </cell>
          <cell r="K3403">
            <v>0</v>
          </cell>
          <cell r="L3403">
            <v>0</v>
          </cell>
          <cell r="M3403">
            <v>0</v>
          </cell>
          <cell r="N3403">
            <v>0</v>
          </cell>
          <cell r="O3403" t="str">
            <v>+++</v>
          </cell>
        </row>
        <row r="3404">
          <cell r="A3404" t="str">
            <v>240.45.41.000-5100.04</v>
          </cell>
          <cell r="B3404" t="str">
            <v>240</v>
          </cell>
          <cell r="C3404" t="str">
            <v>45</v>
          </cell>
          <cell r="D3404" t="str">
            <v>41</v>
          </cell>
          <cell r="E3404" t="str">
            <v>000</v>
          </cell>
          <cell r="F3404" t="str">
            <v>5100.04</v>
          </cell>
          <cell r="G3404" t="str">
            <v>Benefits Vision Insurance</v>
          </cell>
          <cell r="H3404">
            <v>0</v>
          </cell>
          <cell r="I3404">
            <v>0</v>
          </cell>
          <cell r="J3404">
            <v>0</v>
          </cell>
          <cell r="K3404">
            <v>0</v>
          </cell>
          <cell r="L3404">
            <v>0</v>
          </cell>
          <cell r="M3404">
            <v>0</v>
          </cell>
          <cell r="N3404">
            <v>0</v>
          </cell>
          <cell r="O3404" t="str">
            <v>+++</v>
          </cell>
        </row>
        <row r="3405">
          <cell r="A3405" t="str">
            <v>240.45.41.000-5100.05</v>
          </cell>
          <cell r="B3405" t="str">
            <v>240</v>
          </cell>
          <cell r="C3405" t="str">
            <v>45</v>
          </cell>
          <cell r="D3405" t="str">
            <v>41</v>
          </cell>
          <cell r="E3405" t="str">
            <v>000</v>
          </cell>
          <cell r="F3405" t="str">
            <v>5100.05</v>
          </cell>
          <cell r="G3405" t="str">
            <v>Benefits Life Insurance</v>
          </cell>
          <cell r="H3405">
            <v>0</v>
          </cell>
          <cell r="I3405">
            <v>0</v>
          </cell>
          <cell r="J3405">
            <v>0</v>
          </cell>
          <cell r="K3405">
            <v>0</v>
          </cell>
          <cell r="L3405">
            <v>0</v>
          </cell>
          <cell r="M3405">
            <v>0</v>
          </cell>
          <cell r="N3405">
            <v>0</v>
          </cell>
          <cell r="O3405" t="str">
            <v>+++</v>
          </cell>
        </row>
        <row r="3406">
          <cell r="A3406" t="str">
            <v>240.45.41.000-5100.06</v>
          </cell>
          <cell r="B3406" t="str">
            <v>240</v>
          </cell>
          <cell r="C3406" t="str">
            <v>45</v>
          </cell>
          <cell r="D3406" t="str">
            <v>41</v>
          </cell>
          <cell r="E3406" t="str">
            <v>000</v>
          </cell>
          <cell r="F3406" t="str">
            <v>5100.06</v>
          </cell>
          <cell r="G3406" t="str">
            <v>Benefits Worker's Comp</v>
          </cell>
          <cell r="H3406">
            <v>0</v>
          </cell>
          <cell r="I3406">
            <v>0</v>
          </cell>
          <cell r="J3406">
            <v>0</v>
          </cell>
          <cell r="K3406">
            <v>0</v>
          </cell>
          <cell r="L3406">
            <v>0</v>
          </cell>
          <cell r="M3406">
            <v>0</v>
          </cell>
          <cell r="N3406">
            <v>0</v>
          </cell>
          <cell r="O3406" t="str">
            <v>+++</v>
          </cell>
        </row>
        <row r="3407">
          <cell r="A3407" t="str">
            <v>240.45.41.000-5100.07</v>
          </cell>
          <cell r="B3407" t="str">
            <v>240</v>
          </cell>
          <cell r="C3407" t="str">
            <v>45</v>
          </cell>
          <cell r="D3407" t="str">
            <v>41</v>
          </cell>
          <cell r="E3407" t="str">
            <v>000</v>
          </cell>
          <cell r="F3407" t="str">
            <v>5100.07</v>
          </cell>
          <cell r="G3407" t="str">
            <v>Benefits Long Term Disability</v>
          </cell>
          <cell r="H3407">
            <v>0</v>
          </cell>
          <cell r="I3407">
            <v>0</v>
          </cell>
          <cell r="J3407">
            <v>0</v>
          </cell>
          <cell r="K3407">
            <v>0</v>
          </cell>
          <cell r="L3407">
            <v>0</v>
          </cell>
          <cell r="M3407">
            <v>0</v>
          </cell>
          <cell r="N3407">
            <v>0</v>
          </cell>
          <cell r="O3407" t="str">
            <v>+++</v>
          </cell>
        </row>
        <row r="3408">
          <cell r="A3408" t="str">
            <v>240.45.41.000-5100.08</v>
          </cell>
          <cell r="B3408" t="str">
            <v>240</v>
          </cell>
          <cell r="C3408" t="str">
            <v>45</v>
          </cell>
          <cell r="D3408" t="str">
            <v>41</v>
          </cell>
          <cell r="E3408" t="str">
            <v>000</v>
          </cell>
          <cell r="F3408" t="str">
            <v>5100.08</v>
          </cell>
          <cell r="G3408" t="str">
            <v>Benefits Deferred Compensation</v>
          </cell>
          <cell r="H3408">
            <v>0</v>
          </cell>
          <cell r="I3408">
            <v>0</v>
          </cell>
          <cell r="J3408">
            <v>0</v>
          </cell>
          <cell r="K3408">
            <v>0</v>
          </cell>
          <cell r="L3408">
            <v>0</v>
          </cell>
          <cell r="M3408">
            <v>0</v>
          </cell>
          <cell r="N3408">
            <v>0</v>
          </cell>
          <cell r="O3408" t="str">
            <v>+++</v>
          </cell>
        </row>
        <row r="3409">
          <cell r="A3409" t="str">
            <v>240.45.41.000-5100.09</v>
          </cell>
          <cell r="B3409" t="str">
            <v>240</v>
          </cell>
          <cell r="C3409" t="str">
            <v>45</v>
          </cell>
          <cell r="D3409" t="str">
            <v>41</v>
          </cell>
          <cell r="E3409" t="str">
            <v>000</v>
          </cell>
          <cell r="F3409" t="str">
            <v>5100.09</v>
          </cell>
          <cell r="G3409" t="str">
            <v>Benefits Unemployment Insurance</v>
          </cell>
          <cell r="H3409">
            <v>0</v>
          </cell>
          <cell r="I3409">
            <v>0</v>
          </cell>
          <cell r="J3409">
            <v>0</v>
          </cell>
          <cell r="K3409">
            <v>0</v>
          </cell>
          <cell r="L3409">
            <v>0</v>
          </cell>
          <cell r="M3409">
            <v>0</v>
          </cell>
          <cell r="N3409">
            <v>0</v>
          </cell>
          <cell r="O3409" t="str">
            <v>+++</v>
          </cell>
        </row>
        <row r="3410">
          <cell r="A3410" t="str">
            <v>240.45.41.000-5100.11</v>
          </cell>
          <cell r="B3410" t="str">
            <v>240</v>
          </cell>
          <cell r="C3410" t="str">
            <v>45</v>
          </cell>
          <cell r="D3410" t="str">
            <v>41</v>
          </cell>
          <cell r="E3410" t="str">
            <v>000</v>
          </cell>
          <cell r="F3410" t="str">
            <v>5100.11</v>
          </cell>
          <cell r="G3410" t="str">
            <v>Benefits Medicare</v>
          </cell>
          <cell r="H3410">
            <v>0</v>
          </cell>
          <cell r="I3410">
            <v>0</v>
          </cell>
          <cell r="J3410">
            <v>0</v>
          </cell>
          <cell r="K3410">
            <v>0</v>
          </cell>
          <cell r="L3410">
            <v>0</v>
          </cell>
          <cell r="M3410">
            <v>0</v>
          </cell>
          <cell r="N3410">
            <v>0</v>
          </cell>
          <cell r="O3410" t="str">
            <v>+++</v>
          </cell>
        </row>
        <row r="3411">
          <cell r="A3411" t="str">
            <v>240.45.41.000-5100.15</v>
          </cell>
          <cell r="B3411" t="str">
            <v>240</v>
          </cell>
          <cell r="C3411" t="str">
            <v>45</v>
          </cell>
          <cell r="D3411" t="str">
            <v>41</v>
          </cell>
          <cell r="E3411" t="str">
            <v>000</v>
          </cell>
          <cell r="F3411" t="str">
            <v>5100.15</v>
          </cell>
          <cell r="G3411" t="str">
            <v>Benefits Cell Phone Allowance</v>
          </cell>
          <cell r="H3411">
            <v>0</v>
          </cell>
          <cell r="I3411">
            <v>0</v>
          </cell>
          <cell r="J3411">
            <v>0</v>
          </cell>
          <cell r="K3411">
            <v>0</v>
          </cell>
          <cell r="L3411">
            <v>0</v>
          </cell>
          <cell r="M3411">
            <v>0</v>
          </cell>
          <cell r="N3411">
            <v>0</v>
          </cell>
          <cell r="O3411" t="str">
            <v>+++</v>
          </cell>
        </row>
        <row r="3412">
          <cell r="A3412" t="str">
            <v>240.45.41.000-5100.17</v>
          </cell>
          <cell r="B3412" t="str">
            <v>240</v>
          </cell>
          <cell r="C3412" t="str">
            <v>45</v>
          </cell>
          <cell r="D3412" t="str">
            <v>41</v>
          </cell>
          <cell r="E3412" t="str">
            <v>000</v>
          </cell>
          <cell r="F3412" t="str">
            <v>5100.17</v>
          </cell>
          <cell r="G3412" t="str">
            <v>Benefits Other Post Employment Benefits</v>
          </cell>
          <cell r="H3412">
            <v>0</v>
          </cell>
          <cell r="I3412">
            <v>0</v>
          </cell>
          <cell r="J3412">
            <v>0</v>
          </cell>
          <cell r="K3412">
            <v>0</v>
          </cell>
          <cell r="L3412">
            <v>0</v>
          </cell>
          <cell r="M3412">
            <v>0</v>
          </cell>
          <cell r="N3412">
            <v>0</v>
          </cell>
          <cell r="O3412" t="str">
            <v>+++</v>
          </cell>
        </row>
        <row r="3413">
          <cell r="A3413" t="str">
            <v>240.45.41.000-6000.01</v>
          </cell>
          <cell r="B3413" t="str">
            <v>240</v>
          </cell>
          <cell r="C3413" t="str">
            <v>45</v>
          </cell>
          <cell r="D3413" t="str">
            <v>41</v>
          </cell>
          <cell r="E3413" t="str">
            <v>000</v>
          </cell>
          <cell r="F3413" t="str">
            <v>6000.01</v>
          </cell>
          <cell r="G3413" t="str">
            <v>Professional Services General</v>
          </cell>
          <cell r="H3413">
            <v>0</v>
          </cell>
          <cell r="I3413">
            <v>0</v>
          </cell>
          <cell r="J3413">
            <v>0</v>
          </cell>
          <cell r="K3413">
            <v>0</v>
          </cell>
          <cell r="L3413">
            <v>0</v>
          </cell>
          <cell r="M3413">
            <v>0</v>
          </cell>
          <cell r="N3413">
            <v>0</v>
          </cell>
          <cell r="O3413" t="str">
            <v>+++</v>
          </cell>
        </row>
        <row r="3414">
          <cell r="A3414" t="str">
            <v>240.45.41.000-6000.10</v>
          </cell>
          <cell r="B3414" t="str">
            <v>240</v>
          </cell>
          <cell r="C3414" t="str">
            <v>45</v>
          </cell>
          <cell r="D3414" t="str">
            <v>41</v>
          </cell>
          <cell r="E3414" t="str">
            <v>000</v>
          </cell>
          <cell r="F3414" t="str">
            <v>6000.10</v>
          </cell>
          <cell r="G3414" t="str">
            <v>Professional Services Consultant</v>
          </cell>
          <cell r="H3414">
            <v>0</v>
          </cell>
          <cell r="I3414">
            <v>0</v>
          </cell>
          <cell r="J3414">
            <v>0</v>
          </cell>
          <cell r="K3414">
            <v>0</v>
          </cell>
          <cell r="L3414">
            <v>0</v>
          </cell>
          <cell r="M3414">
            <v>0</v>
          </cell>
          <cell r="N3414">
            <v>0</v>
          </cell>
          <cell r="O3414" t="str">
            <v>+++</v>
          </cell>
        </row>
        <row r="3415">
          <cell r="A3415" t="str">
            <v>240.45.41.000-6000.12</v>
          </cell>
          <cell r="B3415" t="str">
            <v>240</v>
          </cell>
          <cell r="C3415" t="str">
            <v>45</v>
          </cell>
          <cell r="D3415" t="str">
            <v>41</v>
          </cell>
          <cell r="E3415" t="str">
            <v>000</v>
          </cell>
          <cell r="F3415" t="str">
            <v>6000.12</v>
          </cell>
          <cell r="G3415" t="str">
            <v>Professional Services Contract Services</v>
          </cell>
          <cell r="H3415">
            <v>0</v>
          </cell>
          <cell r="I3415">
            <v>0</v>
          </cell>
          <cell r="J3415">
            <v>0</v>
          </cell>
          <cell r="K3415">
            <v>0</v>
          </cell>
          <cell r="L3415">
            <v>0</v>
          </cell>
          <cell r="M3415">
            <v>0</v>
          </cell>
          <cell r="N3415">
            <v>0</v>
          </cell>
          <cell r="O3415" t="str">
            <v>+++</v>
          </cell>
        </row>
        <row r="3416">
          <cell r="A3416" t="str">
            <v>240.45.41.000-6000.13</v>
          </cell>
          <cell r="B3416" t="str">
            <v>240</v>
          </cell>
          <cell r="C3416" t="str">
            <v>45</v>
          </cell>
          <cell r="D3416" t="str">
            <v>41</v>
          </cell>
          <cell r="E3416" t="str">
            <v>000</v>
          </cell>
          <cell r="F3416" t="str">
            <v>6000.13</v>
          </cell>
          <cell r="G3416" t="str">
            <v>Professional Services Compliance Monitoring</v>
          </cell>
          <cell r="H3416">
            <v>0</v>
          </cell>
          <cell r="I3416">
            <v>0</v>
          </cell>
          <cell r="J3416">
            <v>0</v>
          </cell>
          <cell r="K3416">
            <v>0</v>
          </cell>
          <cell r="L3416">
            <v>0</v>
          </cell>
          <cell r="M3416">
            <v>0</v>
          </cell>
          <cell r="N3416">
            <v>0</v>
          </cell>
          <cell r="O3416" t="str">
            <v>+++</v>
          </cell>
        </row>
        <row r="3417">
          <cell r="A3417" t="str">
            <v>240.45.41.000-6000.14</v>
          </cell>
          <cell r="B3417" t="str">
            <v>240</v>
          </cell>
          <cell r="C3417" t="str">
            <v>45</v>
          </cell>
          <cell r="D3417" t="str">
            <v>41</v>
          </cell>
          <cell r="E3417" t="str">
            <v>000</v>
          </cell>
          <cell r="F3417" t="str">
            <v>6000.14</v>
          </cell>
          <cell r="G3417" t="str">
            <v>Professional Services IW Pre Analysis</v>
          </cell>
          <cell r="H3417">
            <v>0</v>
          </cell>
          <cell r="I3417">
            <v>0</v>
          </cell>
          <cell r="J3417">
            <v>0</v>
          </cell>
          <cell r="K3417">
            <v>0</v>
          </cell>
          <cell r="L3417">
            <v>0</v>
          </cell>
          <cell r="M3417">
            <v>0</v>
          </cell>
          <cell r="N3417">
            <v>0</v>
          </cell>
          <cell r="O3417" t="str">
            <v>+++</v>
          </cell>
        </row>
        <row r="3418">
          <cell r="A3418" t="str">
            <v>240.45.41.000-6000.18</v>
          </cell>
          <cell r="B3418" t="str">
            <v>240</v>
          </cell>
          <cell r="C3418" t="str">
            <v>45</v>
          </cell>
          <cell r="D3418" t="str">
            <v>41</v>
          </cell>
          <cell r="E3418" t="str">
            <v>000</v>
          </cell>
          <cell r="F3418" t="str">
            <v>6000.18</v>
          </cell>
          <cell r="G3418" t="str">
            <v>Professional Services Legal</v>
          </cell>
          <cell r="H3418">
            <v>0</v>
          </cell>
          <cell r="I3418">
            <v>0</v>
          </cell>
          <cell r="J3418">
            <v>0</v>
          </cell>
          <cell r="K3418">
            <v>0</v>
          </cell>
          <cell r="L3418">
            <v>0</v>
          </cell>
          <cell r="M3418">
            <v>0</v>
          </cell>
          <cell r="N3418">
            <v>0</v>
          </cell>
          <cell r="O3418" t="str">
            <v>+++</v>
          </cell>
        </row>
        <row r="3419">
          <cell r="A3419" t="str">
            <v>240.45.41.000-6100.01</v>
          </cell>
          <cell r="B3419" t="str">
            <v>240</v>
          </cell>
          <cell r="C3419" t="str">
            <v>45</v>
          </cell>
          <cell r="D3419" t="str">
            <v>41</v>
          </cell>
          <cell r="E3419" t="str">
            <v>000</v>
          </cell>
          <cell r="F3419" t="str">
            <v>6100.01</v>
          </cell>
          <cell r="G3419" t="str">
            <v>Utilities Electric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  <cell r="M3419">
            <v>0</v>
          </cell>
          <cell r="N3419">
            <v>0</v>
          </cell>
          <cell r="O3419" t="str">
            <v>+++</v>
          </cell>
        </row>
        <row r="3420">
          <cell r="A3420" t="str">
            <v>240.45.41.000-6100.02</v>
          </cell>
          <cell r="B3420" t="str">
            <v>240</v>
          </cell>
          <cell r="C3420" t="str">
            <v>45</v>
          </cell>
          <cell r="D3420" t="str">
            <v>41</v>
          </cell>
          <cell r="E3420" t="str">
            <v>000</v>
          </cell>
          <cell r="F3420" t="str">
            <v>6100.02</v>
          </cell>
          <cell r="G3420" t="str">
            <v>Utilities Telephone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  <cell r="M3420">
            <v>0</v>
          </cell>
          <cell r="N3420">
            <v>0</v>
          </cell>
          <cell r="O3420" t="str">
            <v>+++</v>
          </cell>
        </row>
        <row r="3421">
          <cell r="A3421" t="str">
            <v>240.45.41.000-6100.03</v>
          </cell>
          <cell r="B3421" t="str">
            <v>240</v>
          </cell>
          <cell r="C3421" t="str">
            <v>45</v>
          </cell>
          <cell r="D3421" t="str">
            <v>41</v>
          </cell>
          <cell r="E3421" t="str">
            <v>000</v>
          </cell>
          <cell r="F3421" t="str">
            <v>6100.03</v>
          </cell>
          <cell r="G3421" t="str">
            <v>Utilities Data Transmission / ISP</v>
          </cell>
          <cell r="H3421">
            <v>0</v>
          </cell>
          <cell r="I3421">
            <v>0</v>
          </cell>
          <cell r="J3421">
            <v>0</v>
          </cell>
          <cell r="K3421">
            <v>0</v>
          </cell>
          <cell r="L3421">
            <v>0</v>
          </cell>
          <cell r="M3421">
            <v>0</v>
          </cell>
          <cell r="N3421">
            <v>0</v>
          </cell>
          <cell r="O3421" t="str">
            <v>+++</v>
          </cell>
        </row>
        <row r="3422">
          <cell r="A3422" t="str">
            <v>240.45.41.000-6200.01</v>
          </cell>
          <cell r="B3422" t="str">
            <v>240</v>
          </cell>
          <cell r="C3422" t="str">
            <v>45</v>
          </cell>
          <cell r="D3422" t="str">
            <v>41</v>
          </cell>
          <cell r="E3422" t="str">
            <v>000</v>
          </cell>
          <cell r="F3422" t="str">
            <v>6200.01</v>
          </cell>
          <cell r="G3422" t="str">
            <v>Supplies Office</v>
          </cell>
          <cell r="H3422">
            <v>0</v>
          </cell>
          <cell r="I3422">
            <v>0</v>
          </cell>
          <cell r="J3422">
            <v>0</v>
          </cell>
          <cell r="K3422">
            <v>0</v>
          </cell>
          <cell r="L3422">
            <v>0</v>
          </cell>
          <cell r="M3422">
            <v>0</v>
          </cell>
          <cell r="N3422">
            <v>0</v>
          </cell>
          <cell r="O3422" t="str">
            <v>+++</v>
          </cell>
        </row>
        <row r="3423">
          <cell r="A3423" t="str">
            <v>240.45.41.000-6200.02</v>
          </cell>
          <cell r="B3423" t="str">
            <v>240</v>
          </cell>
          <cell r="C3423" t="str">
            <v>45</v>
          </cell>
          <cell r="D3423" t="str">
            <v>41</v>
          </cell>
          <cell r="E3423" t="str">
            <v>000</v>
          </cell>
          <cell r="F3423" t="str">
            <v>6200.02</v>
          </cell>
          <cell r="G3423" t="str">
            <v>Supplies Special Department</v>
          </cell>
          <cell r="H3423">
            <v>0</v>
          </cell>
          <cell r="I3423">
            <v>0</v>
          </cell>
          <cell r="J3423">
            <v>0</v>
          </cell>
          <cell r="K3423">
            <v>0</v>
          </cell>
          <cell r="L3423">
            <v>0</v>
          </cell>
          <cell r="M3423">
            <v>0</v>
          </cell>
          <cell r="N3423">
            <v>0</v>
          </cell>
          <cell r="O3423" t="str">
            <v>+++</v>
          </cell>
        </row>
        <row r="3424">
          <cell r="A3424" t="str">
            <v>240.45.41.000-6200.03</v>
          </cell>
          <cell r="B3424" t="str">
            <v>240</v>
          </cell>
          <cell r="C3424" t="str">
            <v>45</v>
          </cell>
          <cell r="D3424" t="str">
            <v>41</v>
          </cell>
          <cell r="E3424" t="str">
            <v>000</v>
          </cell>
          <cell r="F3424" t="str">
            <v>6200.03</v>
          </cell>
          <cell r="G3424" t="str">
            <v>Supplies Copier Maintenance &amp; Supplies</v>
          </cell>
          <cell r="H3424">
            <v>0</v>
          </cell>
          <cell r="I3424">
            <v>0</v>
          </cell>
          <cell r="J3424">
            <v>0</v>
          </cell>
          <cell r="K3424">
            <v>0</v>
          </cell>
          <cell r="L3424">
            <v>0</v>
          </cell>
          <cell r="M3424">
            <v>0</v>
          </cell>
          <cell r="N3424">
            <v>0</v>
          </cell>
          <cell r="O3424" t="str">
            <v>+++</v>
          </cell>
        </row>
        <row r="3425">
          <cell r="A3425" t="str">
            <v>240.45.41.000-6200.04</v>
          </cell>
          <cell r="B3425" t="str">
            <v>240</v>
          </cell>
          <cell r="C3425" t="str">
            <v>45</v>
          </cell>
          <cell r="D3425" t="str">
            <v>41</v>
          </cell>
          <cell r="E3425" t="str">
            <v>000</v>
          </cell>
          <cell r="F3425" t="str">
            <v>6200.04</v>
          </cell>
          <cell r="G3425" t="str">
            <v>Supplies Postage</v>
          </cell>
          <cell r="H3425">
            <v>0</v>
          </cell>
          <cell r="I3425">
            <v>0</v>
          </cell>
          <cell r="J3425">
            <v>0</v>
          </cell>
          <cell r="K3425">
            <v>0</v>
          </cell>
          <cell r="L3425">
            <v>0</v>
          </cell>
          <cell r="M3425">
            <v>0</v>
          </cell>
          <cell r="N3425">
            <v>0</v>
          </cell>
          <cell r="O3425" t="str">
            <v>+++</v>
          </cell>
        </row>
        <row r="3426">
          <cell r="A3426" t="str">
            <v>240.45.41.000-6200.05</v>
          </cell>
          <cell r="B3426" t="str">
            <v>240</v>
          </cell>
          <cell r="C3426" t="str">
            <v>45</v>
          </cell>
          <cell r="D3426" t="str">
            <v>41</v>
          </cell>
          <cell r="E3426" t="str">
            <v>000</v>
          </cell>
          <cell r="F3426" t="str">
            <v>6200.05</v>
          </cell>
          <cell r="G3426" t="str">
            <v>Supplies Gasoline</v>
          </cell>
          <cell r="H3426">
            <v>0</v>
          </cell>
          <cell r="I3426">
            <v>0</v>
          </cell>
          <cell r="J3426">
            <v>0</v>
          </cell>
          <cell r="K3426">
            <v>0</v>
          </cell>
          <cell r="L3426">
            <v>0</v>
          </cell>
          <cell r="M3426">
            <v>0</v>
          </cell>
          <cell r="N3426">
            <v>0</v>
          </cell>
          <cell r="O3426" t="str">
            <v>+++</v>
          </cell>
        </row>
        <row r="3427">
          <cell r="A3427" t="str">
            <v>240.45.41.000-6200.09</v>
          </cell>
          <cell r="B3427" t="str">
            <v>240</v>
          </cell>
          <cell r="C3427" t="str">
            <v>45</v>
          </cell>
          <cell r="D3427" t="str">
            <v>41</v>
          </cell>
          <cell r="E3427" t="str">
            <v>000</v>
          </cell>
          <cell r="F3427" t="str">
            <v>6200.09</v>
          </cell>
          <cell r="G3427" t="str">
            <v>Supplies Data Processing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  <cell r="L3427">
            <v>0</v>
          </cell>
          <cell r="M3427">
            <v>0</v>
          </cell>
          <cell r="N3427">
            <v>0</v>
          </cell>
          <cell r="O3427" t="str">
            <v>+++</v>
          </cell>
        </row>
        <row r="3428">
          <cell r="A3428" t="str">
            <v>240.45.41.000-6300.01</v>
          </cell>
          <cell r="B3428" t="str">
            <v>240</v>
          </cell>
          <cell r="C3428" t="str">
            <v>45</v>
          </cell>
          <cell r="D3428" t="str">
            <v>41</v>
          </cell>
          <cell r="E3428" t="str">
            <v>000</v>
          </cell>
          <cell r="F3428" t="str">
            <v>6300.01</v>
          </cell>
          <cell r="G3428" t="str">
            <v>Dues &amp; Subscriptions Memberships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  <cell r="L3428">
            <v>0</v>
          </cell>
          <cell r="M3428">
            <v>0</v>
          </cell>
          <cell r="N3428">
            <v>0</v>
          </cell>
          <cell r="O3428" t="str">
            <v>+++</v>
          </cell>
        </row>
        <row r="3429">
          <cell r="A3429" t="str">
            <v>240.45.41.000-6300.02</v>
          </cell>
          <cell r="B3429" t="str">
            <v>240</v>
          </cell>
          <cell r="C3429" t="str">
            <v>45</v>
          </cell>
          <cell r="D3429" t="str">
            <v>41</v>
          </cell>
          <cell r="E3429" t="str">
            <v>000</v>
          </cell>
          <cell r="F3429" t="str">
            <v>6300.02</v>
          </cell>
          <cell r="G3429" t="str">
            <v>Dues &amp; Subscriptions Publications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  <cell r="M3429">
            <v>0</v>
          </cell>
          <cell r="N3429">
            <v>0</v>
          </cell>
          <cell r="O3429" t="str">
            <v>+++</v>
          </cell>
        </row>
        <row r="3430">
          <cell r="A3430" t="str">
            <v>240.45.41.000-6300.03</v>
          </cell>
          <cell r="B3430" t="str">
            <v>240</v>
          </cell>
          <cell r="C3430" t="str">
            <v>45</v>
          </cell>
          <cell r="D3430" t="str">
            <v>41</v>
          </cell>
          <cell r="E3430" t="str">
            <v>000</v>
          </cell>
          <cell r="F3430" t="str">
            <v>6300.03</v>
          </cell>
          <cell r="G3430" t="str">
            <v>Dues &amp; Subscriptions Certifications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  <cell r="M3430">
            <v>0</v>
          </cell>
          <cell r="N3430">
            <v>0</v>
          </cell>
          <cell r="O3430" t="str">
            <v>+++</v>
          </cell>
        </row>
        <row r="3431">
          <cell r="A3431" t="str">
            <v>240.45.41.000-6350.01</v>
          </cell>
          <cell r="B3431" t="str">
            <v>240</v>
          </cell>
          <cell r="C3431" t="str">
            <v>45</v>
          </cell>
          <cell r="D3431" t="str">
            <v>41</v>
          </cell>
          <cell r="E3431" t="str">
            <v>000</v>
          </cell>
          <cell r="F3431" t="str">
            <v>6350.01</v>
          </cell>
          <cell r="G3431" t="str">
            <v>Maintenance Agreements &amp; Licenses License/Software Maintenance</v>
          </cell>
          <cell r="H3431">
            <v>0</v>
          </cell>
          <cell r="I3431">
            <v>0</v>
          </cell>
          <cell r="J3431">
            <v>0</v>
          </cell>
          <cell r="K3431">
            <v>0</v>
          </cell>
          <cell r="L3431">
            <v>0</v>
          </cell>
          <cell r="M3431">
            <v>0</v>
          </cell>
          <cell r="N3431">
            <v>0</v>
          </cell>
          <cell r="O3431" t="str">
            <v>+++</v>
          </cell>
        </row>
        <row r="3432">
          <cell r="A3432" t="str">
            <v>240.45.41.000-6350.02</v>
          </cell>
          <cell r="B3432" t="str">
            <v>240</v>
          </cell>
          <cell r="C3432" t="str">
            <v>45</v>
          </cell>
          <cell r="D3432" t="str">
            <v>41</v>
          </cell>
          <cell r="E3432" t="str">
            <v>000</v>
          </cell>
          <cell r="F3432" t="str">
            <v>6350.02</v>
          </cell>
          <cell r="G3432" t="str">
            <v>Maintenance Agreements &amp; Licenses Hardware Maintenance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  <cell r="L3432">
            <v>0</v>
          </cell>
          <cell r="M3432">
            <v>0</v>
          </cell>
          <cell r="N3432">
            <v>0</v>
          </cell>
          <cell r="O3432" t="str">
            <v>+++</v>
          </cell>
        </row>
        <row r="3433">
          <cell r="A3433" t="str">
            <v>240.45.41.000-6350.03</v>
          </cell>
          <cell r="B3433" t="str">
            <v>240</v>
          </cell>
          <cell r="C3433" t="str">
            <v>45</v>
          </cell>
          <cell r="D3433" t="str">
            <v>41</v>
          </cell>
          <cell r="E3433" t="str">
            <v>000</v>
          </cell>
          <cell r="F3433" t="str">
            <v>6350.03</v>
          </cell>
          <cell r="G3433" t="str">
            <v>Maintenance Agreements &amp; Licenses Maintenance Agreements</v>
          </cell>
          <cell r="H3433">
            <v>0</v>
          </cell>
          <cell r="I3433">
            <v>0</v>
          </cell>
          <cell r="J3433">
            <v>0</v>
          </cell>
          <cell r="K3433">
            <v>0</v>
          </cell>
          <cell r="L3433">
            <v>0</v>
          </cell>
          <cell r="M3433">
            <v>0</v>
          </cell>
          <cell r="N3433">
            <v>0</v>
          </cell>
          <cell r="O3433" t="str">
            <v>+++</v>
          </cell>
        </row>
        <row r="3434">
          <cell r="A3434" t="str">
            <v>240.45.41.000-6350.04</v>
          </cell>
          <cell r="B3434" t="str">
            <v>240</v>
          </cell>
          <cell r="C3434" t="str">
            <v>45</v>
          </cell>
          <cell r="D3434" t="str">
            <v>41</v>
          </cell>
          <cell r="E3434" t="str">
            <v>000</v>
          </cell>
          <cell r="F3434" t="str">
            <v>6350.04</v>
          </cell>
          <cell r="G3434" t="str">
            <v>Maintenance Agreements &amp; Licenses SCADA</v>
          </cell>
          <cell r="H3434">
            <v>0</v>
          </cell>
          <cell r="I3434">
            <v>0</v>
          </cell>
          <cell r="J3434">
            <v>0</v>
          </cell>
          <cell r="K3434">
            <v>0</v>
          </cell>
          <cell r="L3434">
            <v>0</v>
          </cell>
          <cell r="M3434">
            <v>0</v>
          </cell>
          <cell r="N3434">
            <v>0</v>
          </cell>
          <cell r="O3434" t="str">
            <v>+++</v>
          </cell>
        </row>
        <row r="3435">
          <cell r="A3435" t="str">
            <v>240.45.41.000-6350.05</v>
          </cell>
          <cell r="B3435" t="str">
            <v>240</v>
          </cell>
          <cell r="C3435" t="str">
            <v>45</v>
          </cell>
          <cell r="D3435" t="str">
            <v>41</v>
          </cell>
          <cell r="E3435" t="str">
            <v>000</v>
          </cell>
          <cell r="F3435" t="str">
            <v>6350.05</v>
          </cell>
          <cell r="G3435" t="str">
            <v>Maintenance Agreements &amp; Licenses Traffic Control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  <cell r="L3435">
            <v>0</v>
          </cell>
          <cell r="M3435">
            <v>0</v>
          </cell>
          <cell r="N3435">
            <v>0</v>
          </cell>
          <cell r="O3435" t="str">
            <v>+++</v>
          </cell>
        </row>
        <row r="3436">
          <cell r="A3436" t="str">
            <v>240.45.41.000-6350.06</v>
          </cell>
          <cell r="B3436" t="str">
            <v>240</v>
          </cell>
          <cell r="C3436" t="str">
            <v>45</v>
          </cell>
          <cell r="D3436" t="str">
            <v>41</v>
          </cell>
          <cell r="E3436" t="str">
            <v>000</v>
          </cell>
          <cell r="F3436" t="str">
            <v>6350.06</v>
          </cell>
          <cell r="G3436" t="str">
            <v>Maintenance Agreements &amp; Licenses Streetlights</v>
          </cell>
          <cell r="H3436">
            <v>0</v>
          </cell>
          <cell r="I3436">
            <v>0</v>
          </cell>
          <cell r="J3436">
            <v>0</v>
          </cell>
          <cell r="K3436">
            <v>0</v>
          </cell>
          <cell r="L3436">
            <v>0</v>
          </cell>
          <cell r="M3436">
            <v>0</v>
          </cell>
          <cell r="N3436">
            <v>0</v>
          </cell>
          <cell r="O3436" t="str">
            <v>+++</v>
          </cell>
        </row>
        <row r="3437">
          <cell r="A3437" t="str">
            <v>240.45.41.000-6400.01</v>
          </cell>
          <cell r="B3437" t="str">
            <v>240</v>
          </cell>
          <cell r="C3437" t="str">
            <v>45</v>
          </cell>
          <cell r="D3437" t="str">
            <v>41</v>
          </cell>
          <cell r="E3437" t="str">
            <v>000</v>
          </cell>
          <cell r="F3437" t="str">
            <v>6400.01</v>
          </cell>
          <cell r="G3437" t="str">
            <v>Repairs &amp; Maintenance Building</v>
          </cell>
          <cell r="H3437">
            <v>0</v>
          </cell>
          <cell r="I3437">
            <v>0</v>
          </cell>
          <cell r="J3437">
            <v>0</v>
          </cell>
          <cell r="K3437">
            <v>0</v>
          </cell>
          <cell r="L3437">
            <v>0</v>
          </cell>
          <cell r="M3437">
            <v>0</v>
          </cell>
          <cell r="N3437">
            <v>0</v>
          </cell>
          <cell r="O3437" t="str">
            <v>+++</v>
          </cell>
        </row>
        <row r="3438">
          <cell r="A3438" t="str">
            <v>240.45.41.000-6400.02</v>
          </cell>
          <cell r="B3438" t="str">
            <v>240</v>
          </cell>
          <cell r="C3438" t="str">
            <v>45</v>
          </cell>
          <cell r="D3438" t="str">
            <v>41</v>
          </cell>
          <cell r="E3438" t="str">
            <v>000</v>
          </cell>
          <cell r="F3438" t="str">
            <v>6400.02</v>
          </cell>
          <cell r="G3438" t="str">
            <v>Repairs &amp; Maintenance Minor Equipment/Other</v>
          </cell>
          <cell r="H3438">
            <v>0</v>
          </cell>
          <cell r="I3438">
            <v>0</v>
          </cell>
          <cell r="J3438">
            <v>0</v>
          </cell>
          <cell r="K3438">
            <v>0</v>
          </cell>
          <cell r="L3438">
            <v>0</v>
          </cell>
          <cell r="M3438">
            <v>0</v>
          </cell>
          <cell r="N3438">
            <v>0</v>
          </cell>
          <cell r="O3438" t="str">
            <v>+++</v>
          </cell>
        </row>
        <row r="3439">
          <cell r="A3439" t="str">
            <v>240.45.41.000-6400.03</v>
          </cell>
          <cell r="B3439" t="str">
            <v>240</v>
          </cell>
          <cell r="C3439" t="str">
            <v>45</v>
          </cell>
          <cell r="D3439" t="str">
            <v>41</v>
          </cell>
          <cell r="E3439" t="str">
            <v>000</v>
          </cell>
          <cell r="F3439" t="str">
            <v>6400.03</v>
          </cell>
          <cell r="G3439" t="str">
            <v>Repairs &amp; Maintenance Major Repair &amp; Contingency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  <cell r="L3439">
            <v>0</v>
          </cell>
          <cell r="M3439">
            <v>0</v>
          </cell>
          <cell r="N3439">
            <v>0</v>
          </cell>
          <cell r="O3439" t="str">
            <v>+++</v>
          </cell>
        </row>
        <row r="3440">
          <cell r="A3440" t="str">
            <v>240.45.41.000-6400.04</v>
          </cell>
          <cell r="B3440" t="str">
            <v>240</v>
          </cell>
          <cell r="C3440" t="str">
            <v>45</v>
          </cell>
          <cell r="D3440" t="str">
            <v>41</v>
          </cell>
          <cell r="E3440" t="str">
            <v>000</v>
          </cell>
          <cell r="F3440" t="str">
            <v>6400.04</v>
          </cell>
          <cell r="G3440" t="str">
            <v>Repairs &amp; Maintenance Equipment Rental</v>
          </cell>
          <cell r="H3440">
            <v>0</v>
          </cell>
          <cell r="I3440">
            <v>0</v>
          </cell>
          <cell r="J3440">
            <v>0</v>
          </cell>
          <cell r="K3440">
            <v>0</v>
          </cell>
          <cell r="L3440">
            <v>0</v>
          </cell>
          <cell r="M3440">
            <v>0</v>
          </cell>
          <cell r="N3440">
            <v>0</v>
          </cell>
          <cell r="O3440" t="str">
            <v>+++</v>
          </cell>
        </row>
        <row r="3441">
          <cell r="A3441" t="str">
            <v>240.45.41.000-6400.05</v>
          </cell>
          <cell r="B3441" t="str">
            <v>240</v>
          </cell>
          <cell r="C3441" t="str">
            <v>45</v>
          </cell>
          <cell r="D3441" t="str">
            <v>41</v>
          </cell>
          <cell r="E3441" t="str">
            <v>000</v>
          </cell>
          <cell r="F3441" t="str">
            <v>6400.05</v>
          </cell>
          <cell r="G3441" t="str">
            <v>Repairs &amp; Maintenance Vehicle</v>
          </cell>
          <cell r="H3441">
            <v>0</v>
          </cell>
          <cell r="I3441">
            <v>0</v>
          </cell>
          <cell r="J3441">
            <v>0</v>
          </cell>
          <cell r="K3441">
            <v>0</v>
          </cell>
          <cell r="L3441">
            <v>0</v>
          </cell>
          <cell r="M3441">
            <v>0</v>
          </cell>
          <cell r="N3441">
            <v>0</v>
          </cell>
          <cell r="O3441" t="str">
            <v>+++</v>
          </cell>
        </row>
        <row r="3442">
          <cell r="A3442" t="str">
            <v>240.45.41.000-6600.01</v>
          </cell>
          <cell r="B3442" t="str">
            <v>240</v>
          </cell>
          <cell r="C3442" t="str">
            <v>45</v>
          </cell>
          <cell r="D3442" t="str">
            <v>41</v>
          </cell>
          <cell r="E3442" t="str">
            <v>000</v>
          </cell>
          <cell r="F3442" t="str">
            <v>6600.01</v>
          </cell>
          <cell r="G3442" t="str">
            <v>Administrative Expenses Meetings</v>
          </cell>
          <cell r="H3442">
            <v>0</v>
          </cell>
          <cell r="I3442">
            <v>0</v>
          </cell>
          <cell r="J3442">
            <v>0</v>
          </cell>
          <cell r="K3442">
            <v>0</v>
          </cell>
          <cell r="L3442">
            <v>0</v>
          </cell>
          <cell r="M3442">
            <v>0</v>
          </cell>
          <cell r="N3442">
            <v>0</v>
          </cell>
          <cell r="O3442" t="str">
            <v>+++</v>
          </cell>
        </row>
        <row r="3443">
          <cell r="A3443" t="str">
            <v>240.45.41.000-6600.03</v>
          </cell>
          <cell r="B3443" t="str">
            <v>240</v>
          </cell>
          <cell r="C3443" t="str">
            <v>45</v>
          </cell>
          <cell r="D3443" t="str">
            <v>41</v>
          </cell>
          <cell r="E3443" t="str">
            <v>000</v>
          </cell>
          <cell r="F3443" t="str">
            <v>6600.03</v>
          </cell>
          <cell r="G3443" t="str">
            <v>Administrative Expenses Mileage Reimbursement</v>
          </cell>
          <cell r="H3443">
            <v>0</v>
          </cell>
          <cell r="I3443">
            <v>0</v>
          </cell>
          <cell r="J3443">
            <v>0</v>
          </cell>
          <cell r="K3443">
            <v>0</v>
          </cell>
          <cell r="L3443">
            <v>0</v>
          </cell>
          <cell r="M3443">
            <v>0</v>
          </cell>
          <cell r="N3443">
            <v>0</v>
          </cell>
          <cell r="O3443" t="str">
            <v>+++</v>
          </cell>
        </row>
        <row r="3444">
          <cell r="A3444" t="str">
            <v>240.45.41.000-6600.04</v>
          </cell>
          <cell r="B3444" t="str">
            <v>240</v>
          </cell>
          <cell r="C3444" t="str">
            <v>45</v>
          </cell>
          <cell r="D3444" t="str">
            <v>41</v>
          </cell>
          <cell r="E3444" t="str">
            <v>000</v>
          </cell>
          <cell r="F3444" t="str">
            <v>6600.04</v>
          </cell>
          <cell r="G3444" t="str">
            <v>Administrative Expenses Training/Conferences</v>
          </cell>
          <cell r="H3444">
            <v>0</v>
          </cell>
          <cell r="I3444">
            <v>0</v>
          </cell>
          <cell r="J3444">
            <v>0</v>
          </cell>
          <cell r="K3444">
            <v>0</v>
          </cell>
          <cell r="L3444">
            <v>0</v>
          </cell>
          <cell r="M3444">
            <v>0</v>
          </cell>
          <cell r="N3444">
            <v>0</v>
          </cell>
          <cell r="O3444" t="str">
            <v>+++</v>
          </cell>
        </row>
        <row r="3445">
          <cell r="A3445" t="str">
            <v>240.45.41.000-6600.05</v>
          </cell>
          <cell r="B3445" t="str">
            <v>240</v>
          </cell>
          <cell r="C3445" t="str">
            <v>45</v>
          </cell>
          <cell r="D3445" t="str">
            <v>41</v>
          </cell>
          <cell r="E3445" t="str">
            <v>000</v>
          </cell>
          <cell r="F3445" t="str">
            <v>6600.05</v>
          </cell>
          <cell r="G3445" t="str">
            <v>Administrative Expenses Public/Legal Advertisement</v>
          </cell>
          <cell r="H3445">
            <v>0</v>
          </cell>
          <cell r="I3445">
            <v>0</v>
          </cell>
          <cell r="J3445">
            <v>0</v>
          </cell>
          <cell r="K3445">
            <v>0</v>
          </cell>
          <cell r="L3445">
            <v>0</v>
          </cell>
          <cell r="M3445">
            <v>0</v>
          </cell>
          <cell r="N3445">
            <v>0</v>
          </cell>
          <cell r="O3445" t="str">
            <v>+++</v>
          </cell>
        </row>
        <row r="3446">
          <cell r="A3446" t="str">
            <v>240.45.41.000-6600.06</v>
          </cell>
          <cell r="B3446" t="str">
            <v>240</v>
          </cell>
          <cell r="C3446" t="str">
            <v>45</v>
          </cell>
          <cell r="D3446" t="str">
            <v>41</v>
          </cell>
          <cell r="E3446" t="str">
            <v>000</v>
          </cell>
          <cell r="F3446" t="str">
            <v>6600.06</v>
          </cell>
          <cell r="G3446" t="str">
            <v>Administrative Expenses Property/Building Rental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  <cell r="M3446">
            <v>0</v>
          </cell>
          <cell r="N3446">
            <v>0</v>
          </cell>
          <cell r="O3446" t="str">
            <v>+++</v>
          </cell>
        </row>
        <row r="3447">
          <cell r="A3447" t="str">
            <v>240.45.41.000-6600.07</v>
          </cell>
          <cell r="B3447" t="str">
            <v>240</v>
          </cell>
          <cell r="C3447" t="str">
            <v>45</v>
          </cell>
          <cell r="D3447" t="str">
            <v>41</v>
          </cell>
          <cell r="E3447" t="str">
            <v>000</v>
          </cell>
          <cell r="F3447" t="str">
            <v>6600.07</v>
          </cell>
          <cell r="G3447" t="str">
            <v>Administrative Expenses Employee Recruitment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  <cell r="M3447">
            <v>0</v>
          </cell>
          <cell r="N3447">
            <v>0</v>
          </cell>
          <cell r="O3447" t="str">
            <v>+++</v>
          </cell>
        </row>
        <row r="3448">
          <cell r="A3448" t="str">
            <v>240.45.41.000-6600.08</v>
          </cell>
          <cell r="B3448" t="str">
            <v>240</v>
          </cell>
          <cell r="C3448" t="str">
            <v>45</v>
          </cell>
          <cell r="D3448" t="str">
            <v>41</v>
          </cell>
          <cell r="E3448" t="str">
            <v>000</v>
          </cell>
          <cell r="F3448" t="str">
            <v>6600.08</v>
          </cell>
          <cell r="G3448" t="str">
            <v>Administrative Expenses Employee Recognition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  <cell r="M3448">
            <v>0</v>
          </cell>
          <cell r="N3448">
            <v>0</v>
          </cell>
          <cell r="O3448" t="str">
            <v>+++</v>
          </cell>
        </row>
        <row r="3449">
          <cell r="A3449" t="str">
            <v>240.45.41.000-6600.14</v>
          </cell>
          <cell r="B3449" t="str">
            <v>240</v>
          </cell>
          <cell r="C3449" t="str">
            <v>45</v>
          </cell>
          <cell r="D3449" t="str">
            <v>41</v>
          </cell>
          <cell r="E3449" t="str">
            <v>000</v>
          </cell>
          <cell r="F3449" t="str">
            <v>6600.14</v>
          </cell>
          <cell r="G3449" t="str">
            <v>Administrative Expenses Filing/Recording Fee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  <cell r="M3449">
            <v>0</v>
          </cell>
          <cell r="N3449">
            <v>0</v>
          </cell>
          <cell r="O3449" t="str">
            <v>+++</v>
          </cell>
        </row>
        <row r="3450">
          <cell r="A3450" t="str">
            <v>240.45.41.000-6600.24</v>
          </cell>
          <cell r="B3450" t="str">
            <v>240</v>
          </cell>
          <cell r="C3450" t="str">
            <v>45</v>
          </cell>
          <cell r="D3450" t="str">
            <v>41</v>
          </cell>
          <cell r="E3450" t="str">
            <v>000</v>
          </cell>
          <cell r="F3450" t="str">
            <v>6600.24</v>
          </cell>
          <cell r="G3450" t="str">
            <v>Administrative Expenses Marketing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  <cell r="L3450">
            <v>0</v>
          </cell>
          <cell r="M3450">
            <v>0</v>
          </cell>
          <cell r="N3450">
            <v>0</v>
          </cell>
          <cell r="O3450" t="str">
            <v>+++</v>
          </cell>
        </row>
        <row r="3451">
          <cell r="A3451" t="str">
            <v>240.45.41.000-6600.25</v>
          </cell>
          <cell r="B3451" t="str">
            <v>240</v>
          </cell>
          <cell r="C3451" t="str">
            <v>45</v>
          </cell>
          <cell r="D3451" t="str">
            <v>41</v>
          </cell>
          <cell r="E3451" t="str">
            <v>000</v>
          </cell>
          <cell r="F3451" t="str">
            <v>6600.25</v>
          </cell>
          <cell r="G3451" t="str">
            <v>Administrative Expenses Support Services-Indirect Labor</v>
          </cell>
          <cell r="H3451">
            <v>0</v>
          </cell>
          <cell r="I3451">
            <v>0</v>
          </cell>
          <cell r="J3451">
            <v>0</v>
          </cell>
          <cell r="K3451">
            <v>0</v>
          </cell>
          <cell r="L3451">
            <v>0</v>
          </cell>
          <cell r="M3451">
            <v>0</v>
          </cell>
          <cell r="N3451">
            <v>0</v>
          </cell>
          <cell r="O3451" t="str">
            <v>+++</v>
          </cell>
        </row>
        <row r="3452">
          <cell r="A3452" t="str">
            <v>240.45.41.000-6600.26</v>
          </cell>
          <cell r="B3452" t="str">
            <v>240</v>
          </cell>
          <cell r="C3452" t="str">
            <v>45</v>
          </cell>
          <cell r="D3452" t="str">
            <v>41</v>
          </cell>
          <cell r="E3452" t="str">
            <v>000</v>
          </cell>
          <cell r="F3452" t="str">
            <v>6600.26</v>
          </cell>
          <cell r="G3452" t="str">
            <v>Administrative Expenses Support Services-IT</v>
          </cell>
          <cell r="H3452">
            <v>0</v>
          </cell>
          <cell r="I3452">
            <v>0</v>
          </cell>
          <cell r="J3452">
            <v>0</v>
          </cell>
          <cell r="K3452">
            <v>0</v>
          </cell>
          <cell r="L3452">
            <v>0</v>
          </cell>
          <cell r="M3452">
            <v>0</v>
          </cell>
          <cell r="N3452">
            <v>0</v>
          </cell>
          <cell r="O3452" t="str">
            <v>+++</v>
          </cell>
        </row>
        <row r="3453">
          <cell r="A3453" t="str">
            <v>240.45.41.000-6600.27</v>
          </cell>
          <cell r="B3453" t="str">
            <v>240</v>
          </cell>
          <cell r="C3453" t="str">
            <v>45</v>
          </cell>
          <cell r="D3453" t="str">
            <v>41</v>
          </cell>
          <cell r="E3453" t="str">
            <v>000</v>
          </cell>
          <cell r="F3453" t="str">
            <v>6600.27</v>
          </cell>
          <cell r="G3453" t="str">
            <v>Administrative Expenses Support Services-Direct Labor</v>
          </cell>
          <cell r="H3453">
            <v>0</v>
          </cell>
          <cell r="I3453">
            <v>0</v>
          </cell>
          <cell r="J3453">
            <v>0</v>
          </cell>
          <cell r="K3453">
            <v>0</v>
          </cell>
          <cell r="L3453">
            <v>0</v>
          </cell>
          <cell r="M3453">
            <v>0</v>
          </cell>
          <cell r="N3453">
            <v>0</v>
          </cell>
          <cell r="O3453" t="str">
            <v>+++</v>
          </cell>
        </row>
        <row r="3454">
          <cell r="A3454" t="str">
            <v>240.45.41.000-6600.29</v>
          </cell>
          <cell r="B3454" t="str">
            <v>240</v>
          </cell>
          <cell r="C3454" t="str">
            <v>45</v>
          </cell>
          <cell r="D3454" t="str">
            <v>41</v>
          </cell>
          <cell r="E3454" t="str">
            <v>000</v>
          </cell>
          <cell r="F3454" t="str">
            <v>6600.29</v>
          </cell>
          <cell r="G3454" t="str">
            <v>Administrative Expenses Administration &amp; Planning</v>
          </cell>
          <cell r="H3454">
            <v>0</v>
          </cell>
          <cell r="I3454">
            <v>0</v>
          </cell>
          <cell r="J3454">
            <v>0</v>
          </cell>
          <cell r="K3454">
            <v>0</v>
          </cell>
          <cell r="L3454">
            <v>0</v>
          </cell>
          <cell r="M3454">
            <v>0</v>
          </cell>
          <cell r="N3454">
            <v>0</v>
          </cell>
          <cell r="O3454" t="str">
            <v>+++</v>
          </cell>
        </row>
        <row r="3455">
          <cell r="A3455" t="str">
            <v>240.45.41.000-6600.30</v>
          </cell>
          <cell r="B3455" t="str">
            <v>240</v>
          </cell>
          <cell r="C3455" t="str">
            <v>45</v>
          </cell>
          <cell r="D3455" t="str">
            <v>41</v>
          </cell>
          <cell r="E3455" t="str">
            <v>000</v>
          </cell>
          <cell r="F3455" t="str">
            <v>6600.30</v>
          </cell>
          <cell r="G3455" t="str">
            <v>Administrative Expenses Other Expenses</v>
          </cell>
          <cell r="H3455">
            <v>0</v>
          </cell>
          <cell r="I3455">
            <v>0</v>
          </cell>
          <cell r="J3455">
            <v>0</v>
          </cell>
          <cell r="K3455">
            <v>0</v>
          </cell>
          <cell r="L3455">
            <v>0</v>
          </cell>
          <cell r="M3455">
            <v>0</v>
          </cell>
          <cell r="N3455">
            <v>0</v>
          </cell>
          <cell r="O3455" t="str">
            <v>+++</v>
          </cell>
        </row>
        <row r="3456">
          <cell r="A3456" t="str">
            <v>240.45.41.000-7000.03</v>
          </cell>
          <cell r="B3456" t="str">
            <v>240</v>
          </cell>
          <cell r="C3456" t="str">
            <v>45</v>
          </cell>
          <cell r="D3456" t="str">
            <v>41</v>
          </cell>
          <cell r="E3456" t="str">
            <v>000</v>
          </cell>
          <cell r="F3456" t="str">
            <v>7000.03</v>
          </cell>
          <cell r="G3456" t="str">
            <v>Capital Outlay Operations Equip-Minor</v>
          </cell>
          <cell r="H3456">
            <v>0</v>
          </cell>
          <cell r="I3456">
            <v>0</v>
          </cell>
          <cell r="J3456">
            <v>0</v>
          </cell>
          <cell r="K3456">
            <v>0</v>
          </cell>
          <cell r="L3456">
            <v>0</v>
          </cell>
          <cell r="M3456">
            <v>0</v>
          </cell>
          <cell r="N3456">
            <v>0</v>
          </cell>
          <cell r="O3456" t="str">
            <v>+++</v>
          </cell>
        </row>
        <row r="3457">
          <cell r="A3457" t="str">
            <v>240.45.41.000-7000.04</v>
          </cell>
          <cell r="B3457" t="str">
            <v>240</v>
          </cell>
          <cell r="C3457" t="str">
            <v>45</v>
          </cell>
          <cell r="D3457" t="str">
            <v>41</v>
          </cell>
          <cell r="E3457" t="str">
            <v>000</v>
          </cell>
          <cell r="F3457" t="str">
            <v>7000.04</v>
          </cell>
          <cell r="G3457" t="str">
            <v>Capital Outlay Operations Equipment-Major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  <cell r="M3457">
            <v>0</v>
          </cell>
          <cell r="N3457">
            <v>0</v>
          </cell>
          <cell r="O3457" t="str">
            <v>+++</v>
          </cell>
        </row>
        <row r="3458">
          <cell r="A3458" t="str">
            <v>240.45.41.000-7000.07</v>
          </cell>
          <cell r="B3458" t="str">
            <v>240</v>
          </cell>
          <cell r="C3458" t="str">
            <v>45</v>
          </cell>
          <cell r="D3458" t="str">
            <v>41</v>
          </cell>
          <cell r="E3458" t="str">
            <v>000</v>
          </cell>
          <cell r="F3458" t="str">
            <v>7000.07</v>
          </cell>
          <cell r="G3458" t="str">
            <v>Capital Outlay Computer Hardware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  <cell r="M3458">
            <v>0</v>
          </cell>
          <cell r="N3458">
            <v>0</v>
          </cell>
          <cell r="O3458" t="str">
            <v>+++</v>
          </cell>
        </row>
        <row r="3459">
          <cell r="A3459" t="str">
            <v>240.45.41.000-7000.08</v>
          </cell>
          <cell r="B3459" t="str">
            <v>240</v>
          </cell>
          <cell r="C3459" t="str">
            <v>45</v>
          </cell>
          <cell r="D3459" t="str">
            <v>41</v>
          </cell>
          <cell r="E3459" t="str">
            <v>000</v>
          </cell>
          <cell r="F3459" t="str">
            <v>7000.08</v>
          </cell>
          <cell r="G3459" t="str">
            <v>Capital Outlay Computer Software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  <cell r="M3459">
            <v>0</v>
          </cell>
          <cell r="N3459">
            <v>0</v>
          </cell>
          <cell r="O3459" t="str">
            <v>+++</v>
          </cell>
        </row>
        <row r="3460">
          <cell r="A3460" t="str">
            <v>240.45.41.000-7000.12</v>
          </cell>
          <cell r="B3460" t="str">
            <v>240</v>
          </cell>
          <cell r="C3460" t="str">
            <v>45</v>
          </cell>
          <cell r="D3460" t="str">
            <v>41</v>
          </cell>
          <cell r="E3460" t="str">
            <v>000</v>
          </cell>
          <cell r="F3460" t="str">
            <v>7000.12</v>
          </cell>
          <cell r="G3460" t="str">
            <v>Capital Outlay Furniture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  <cell r="M3460">
            <v>0</v>
          </cell>
          <cell r="N3460">
            <v>0</v>
          </cell>
          <cell r="O3460" t="str">
            <v>+++</v>
          </cell>
        </row>
        <row r="3461">
          <cell r="A3461" t="str">
            <v>240.45.41.000-7000.99</v>
          </cell>
          <cell r="B3461" t="str">
            <v>240</v>
          </cell>
          <cell r="C3461" t="str">
            <v>45</v>
          </cell>
          <cell r="D3461" t="str">
            <v>41</v>
          </cell>
          <cell r="E3461" t="str">
            <v>000</v>
          </cell>
          <cell r="F3461" t="str">
            <v>7000.99</v>
          </cell>
          <cell r="G3461" t="str">
            <v>Capital Outlay General</v>
          </cell>
          <cell r="H3461">
            <v>0</v>
          </cell>
          <cell r="I3461">
            <v>0</v>
          </cell>
          <cell r="J3461">
            <v>0</v>
          </cell>
          <cell r="K3461">
            <v>0</v>
          </cell>
          <cell r="L3461">
            <v>0</v>
          </cell>
          <cell r="M3461">
            <v>0</v>
          </cell>
          <cell r="N3461">
            <v>0</v>
          </cell>
          <cell r="O3461" t="str">
            <v>+++</v>
          </cell>
        </row>
        <row r="3462">
          <cell r="A3462" t="str">
            <v>250.00.00.900-8000.01</v>
          </cell>
          <cell r="B3462" t="str">
            <v>250</v>
          </cell>
          <cell r="C3462" t="str">
            <v>00</v>
          </cell>
          <cell r="D3462" t="str">
            <v>00</v>
          </cell>
          <cell r="E3462" t="str">
            <v>900</v>
          </cell>
          <cell r="F3462" t="str">
            <v>8000.01</v>
          </cell>
          <cell r="G3462" t="str">
            <v>Capital Improvements-General Government Land</v>
          </cell>
          <cell r="H3462">
            <v>0</v>
          </cell>
          <cell r="I3462">
            <v>0</v>
          </cell>
          <cell r="J3462">
            <v>0</v>
          </cell>
          <cell r="K3462">
            <v>0</v>
          </cell>
          <cell r="L3462">
            <v>0</v>
          </cell>
          <cell r="M3462">
            <v>0</v>
          </cell>
          <cell r="N3462">
            <v>0</v>
          </cell>
          <cell r="O3462" t="str">
            <v>+++</v>
          </cell>
        </row>
        <row r="3463">
          <cell r="A3463" t="str">
            <v>250.00.00.900-8350.06</v>
          </cell>
          <cell r="B3463" t="str">
            <v>250</v>
          </cell>
          <cell r="C3463" t="str">
            <v>00</v>
          </cell>
          <cell r="D3463" t="str">
            <v>00</v>
          </cell>
          <cell r="E3463" t="str">
            <v>900</v>
          </cell>
          <cell r="F3463" t="str">
            <v>8350.06</v>
          </cell>
          <cell r="G3463" t="str">
            <v>Capital Improvements-Golf Building Improvements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  <cell r="L3463">
            <v>0</v>
          </cell>
          <cell r="M3463">
            <v>0</v>
          </cell>
          <cell r="N3463">
            <v>0</v>
          </cell>
          <cell r="O3463" t="str">
            <v>+++</v>
          </cell>
        </row>
        <row r="3464">
          <cell r="A3464" t="str">
            <v>250.00.00.900-9000.01</v>
          </cell>
          <cell r="B3464" t="str">
            <v>250</v>
          </cell>
          <cell r="C3464" t="str">
            <v>00</v>
          </cell>
          <cell r="D3464" t="str">
            <v>00</v>
          </cell>
          <cell r="E3464" t="str">
            <v>900</v>
          </cell>
          <cell r="F3464" t="str">
            <v>9000.01</v>
          </cell>
          <cell r="G3464" t="str">
            <v>Operating Transfers Out General Fund</v>
          </cell>
          <cell r="H3464">
            <v>0</v>
          </cell>
          <cell r="I3464">
            <v>0</v>
          </cell>
          <cell r="J3464">
            <v>0</v>
          </cell>
          <cell r="K3464">
            <v>0</v>
          </cell>
          <cell r="L3464">
            <v>0</v>
          </cell>
          <cell r="M3464">
            <v>0</v>
          </cell>
          <cell r="N3464">
            <v>0</v>
          </cell>
          <cell r="O3464" t="str">
            <v>+++</v>
          </cell>
        </row>
        <row r="3465">
          <cell r="A3465" t="str">
            <v>250.00.00.900-9000.15</v>
          </cell>
          <cell r="B3465" t="str">
            <v>250</v>
          </cell>
          <cell r="C3465" t="str">
            <v>00</v>
          </cell>
          <cell r="D3465" t="str">
            <v>00</v>
          </cell>
          <cell r="E3465" t="str">
            <v>900</v>
          </cell>
          <cell r="F3465" t="str">
            <v>9000.15</v>
          </cell>
          <cell r="G3465" t="str">
            <v>Operating Transfers Out Police Grants Fund</v>
          </cell>
          <cell r="H3465">
            <v>0</v>
          </cell>
          <cell r="I3465">
            <v>0</v>
          </cell>
          <cell r="J3465">
            <v>0</v>
          </cell>
          <cell r="K3465">
            <v>0</v>
          </cell>
          <cell r="L3465">
            <v>0</v>
          </cell>
          <cell r="M3465">
            <v>0</v>
          </cell>
          <cell r="N3465">
            <v>0</v>
          </cell>
          <cell r="O3465" t="str">
            <v>+++</v>
          </cell>
        </row>
        <row r="3466">
          <cell r="A3466" t="str">
            <v>250.00.00.900-9000.20</v>
          </cell>
          <cell r="B3466" t="str">
            <v>250</v>
          </cell>
          <cell r="C3466" t="str">
            <v>00</v>
          </cell>
          <cell r="D3466" t="str">
            <v>00</v>
          </cell>
          <cell r="E3466" t="str">
            <v>900</v>
          </cell>
          <cell r="F3466" t="str">
            <v>9000.20</v>
          </cell>
          <cell r="G3466" t="str">
            <v>Operating Transfers Out Recreation Fund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  <cell r="L3466">
            <v>0</v>
          </cell>
          <cell r="M3466">
            <v>0</v>
          </cell>
          <cell r="N3466">
            <v>0</v>
          </cell>
          <cell r="O3466" t="str">
            <v>+++</v>
          </cell>
        </row>
        <row r="3467">
          <cell r="A3467" t="str">
            <v>250.00.00.900-9000.33</v>
          </cell>
          <cell r="B3467" t="str">
            <v>250</v>
          </cell>
          <cell r="C3467" t="str">
            <v>00</v>
          </cell>
          <cell r="D3467" t="str">
            <v>00</v>
          </cell>
          <cell r="E3467" t="str">
            <v>900</v>
          </cell>
          <cell r="F3467" t="str">
            <v>9000.33</v>
          </cell>
          <cell r="G3467" t="str">
            <v>Operating Transfers Out Public Safety Endowment Fund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  <cell r="M3467">
            <v>0</v>
          </cell>
          <cell r="N3467">
            <v>0</v>
          </cell>
          <cell r="O3467" t="str">
            <v>+++</v>
          </cell>
        </row>
        <row r="3468">
          <cell r="A3468" t="str">
            <v>250.00.00.900-9000.34</v>
          </cell>
          <cell r="B3468" t="str">
            <v>250</v>
          </cell>
          <cell r="C3468" t="str">
            <v>00</v>
          </cell>
          <cell r="D3468" t="str">
            <v>00</v>
          </cell>
          <cell r="E3468" t="str">
            <v>900</v>
          </cell>
          <cell r="F3468" t="str">
            <v>9000.34</v>
          </cell>
          <cell r="G3468" t="str">
            <v>Operating Transfers Out Development Services Fund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  <cell r="M3468">
            <v>0</v>
          </cell>
          <cell r="N3468">
            <v>0</v>
          </cell>
          <cell r="O3468" t="str">
            <v>+++</v>
          </cell>
        </row>
        <row r="3469">
          <cell r="A3469" t="str">
            <v>250.00.00.900-9000.42</v>
          </cell>
          <cell r="B3469" t="str">
            <v>250</v>
          </cell>
          <cell r="C3469" t="str">
            <v>00</v>
          </cell>
          <cell r="D3469" t="str">
            <v>00</v>
          </cell>
          <cell r="E3469" t="str">
            <v>900</v>
          </cell>
          <cell r="F3469" t="str">
            <v>9000.42</v>
          </cell>
          <cell r="G3469" t="str">
            <v>Operating Transfers Out Gas Tax Fund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  <cell r="M3469">
            <v>0</v>
          </cell>
          <cell r="N3469">
            <v>0</v>
          </cell>
          <cell r="O3469" t="str">
            <v>+++</v>
          </cell>
        </row>
        <row r="3470">
          <cell r="A3470" t="str">
            <v>250.00.00.900-9000.54</v>
          </cell>
          <cell r="B3470" t="str">
            <v>250</v>
          </cell>
          <cell r="C3470" t="str">
            <v>00</v>
          </cell>
          <cell r="D3470" t="str">
            <v>00</v>
          </cell>
          <cell r="E3470" t="str">
            <v>900</v>
          </cell>
          <cell r="F3470" t="str">
            <v>9000.54</v>
          </cell>
          <cell r="G3470" t="str">
            <v>Operating Transfers Out Government Building Facilities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  <cell r="M3470">
            <v>0</v>
          </cell>
          <cell r="N3470">
            <v>0</v>
          </cell>
          <cell r="O3470" t="str">
            <v>+++</v>
          </cell>
        </row>
        <row r="3471">
          <cell r="A3471" t="str">
            <v>250.00.00.900-9000.64</v>
          </cell>
          <cell r="B3471" t="str">
            <v>250</v>
          </cell>
          <cell r="C3471" t="str">
            <v>00</v>
          </cell>
          <cell r="D3471" t="str">
            <v>00</v>
          </cell>
          <cell r="E3471" t="str">
            <v>900</v>
          </cell>
          <cell r="F3471" t="str">
            <v>9000.64</v>
          </cell>
          <cell r="G3471" t="str">
            <v>Operating Transfers Out Sewer M&amp;O Fund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  <cell r="M3471">
            <v>0</v>
          </cell>
          <cell r="N3471">
            <v>0</v>
          </cell>
          <cell r="O3471" t="str">
            <v>+++</v>
          </cell>
        </row>
        <row r="3472">
          <cell r="A3472" t="str">
            <v>250.00.00.900-9000.82</v>
          </cell>
          <cell r="B3472" t="str">
            <v>250</v>
          </cell>
          <cell r="C3472" t="str">
            <v>00</v>
          </cell>
          <cell r="D3472" t="str">
            <v>00</v>
          </cell>
          <cell r="E3472" t="str">
            <v>900</v>
          </cell>
          <cell r="F3472" t="str">
            <v>9000.82</v>
          </cell>
          <cell r="G3472" t="str">
            <v>Operating Transfers Out Vehicle Fund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  <cell r="M3472">
            <v>0</v>
          </cell>
          <cell r="N3472">
            <v>0</v>
          </cell>
          <cell r="O3472" t="str">
            <v>+++</v>
          </cell>
        </row>
        <row r="3473">
          <cell r="A3473" t="str">
            <v>250.00.00.900-9000.83</v>
          </cell>
          <cell r="B3473" t="str">
            <v>250</v>
          </cell>
          <cell r="C3473" t="str">
            <v>00</v>
          </cell>
          <cell r="D3473" t="str">
            <v>00</v>
          </cell>
          <cell r="E3473" t="str">
            <v>900</v>
          </cell>
          <cell r="F3473" t="str">
            <v>9000.83</v>
          </cell>
          <cell r="G3473" t="str">
            <v>Operating Transfers Out Information Technology Fund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  <cell r="M3473">
            <v>0</v>
          </cell>
          <cell r="N3473">
            <v>0</v>
          </cell>
          <cell r="O3473" t="str">
            <v>+++</v>
          </cell>
        </row>
        <row r="3474">
          <cell r="A3474" t="str">
            <v>250.00.00.900-9000.84</v>
          </cell>
          <cell r="B3474" t="str">
            <v>250</v>
          </cell>
          <cell r="C3474" t="str">
            <v>00</v>
          </cell>
          <cell r="D3474" t="str">
            <v>00</v>
          </cell>
          <cell r="E3474" t="str">
            <v>900</v>
          </cell>
          <cell r="F3474" t="str">
            <v>9000.84</v>
          </cell>
          <cell r="G3474" t="str">
            <v>Operating Transfers Out Equipment Fund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  <cell r="M3474">
            <v>0</v>
          </cell>
          <cell r="N3474">
            <v>0</v>
          </cell>
          <cell r="O3474" t="str">
            <v>+++</v>
          </cell>
        </row>
        <row r="3475">
          <cell r="A3475" t="str">
            <v>250.00.00.955-6000.01</v>
          </cell>
          <cell r="B3475" t="str">
            <v>250</v>
          </cell>
          <cell r="C3475" t="str">
            <v>00</v>
          </cell>
          <cell r="D3475" t="str">
            <v>00</v>
          </cell>
          <cell r="E3475" t="str">
            <v>955</v>
          </cell>
          <cell r="F3475" t="str">
            <v>6000.01</v>
          </cell>
          <cell r="G3475" t="str">
            <v>Professional Services General</v>
          </cell>
          <cell r="H3475">
            <v>0</v>
          </cell>
          <cell r="I3475">
            <v>0</v>
          </cell>
          <cell r="J3475">
            <v>0</v>
          </cell>
          <cell r="K3475">
            <v>0</v>
          </cell>
          <cell r="L3475">
            <v>0</v>
          </cell>
          <cell r="M3475">
            <v>0</v>
          </cell>
          <cell r="N3475">
            <v>0</v>
          </cell>
          <cell r="O3475" t="str">
            <v>+++</v>
          </cell>
        </row>
        <row r="3476">
          <cell r="A3476" t="str">
            <v>250.00.00.955-8050.17</v>
          </cell>
          <cell r="B3476" t="str">
            <v>250</v>
          </cell>
          <cell r="C3476" t="str">
            <v>00</v>
          </cell>
          <cell r="D3476" t="str">
            <v>00</v>
          </cell>
          <cell r="E3476" t="str">
            <v>955</v>
          </cell>
          <cell r="F3476" t="str">
            <v>8050.17</v>
          </cell>
          <cell r="G3476" t="str">
            <v>Capital Improvements-Sewer Other Misc Improvements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  <cell r="L3476">
            <v>0</v>
          </cell>
          <cell r="M3476">
            <v>0</v>
          </cell>
          <cell r="N3476">
            <v>0</v>
          </cell>
          <cell r="O3476" t="str">
            <v>+++</v>
          </cell>
        </row>
        <row r="3477">
          <cell r="A3477" t="str">
            <v>250.00.00.956-6000.01</v>
          </cell>
          <cell r="B3477" t="str">
            <v>250</v>
          </cell>
          <cell r="C3477" t="str">
            <v>00</v>
          </cell>
          <cell r="D3477" t="str">
            <v>00</v>
          </cell>
          <cell r="E3477" t="str">
            <v>956</v>
          </cell>
          <cell r="F3477" t="str">
            <v>6000.01</v>
          </cell>
          <cell r="G3477" t="str">
            <v>Professional Services General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  <cell r="M3477">
            <v>0</v>
          </cell>
          <cell r="N3477">
            <v>0</v>
          </cell>
          <cell r="O3477" t="str">
            <v>+++</v>
          </cell>
        </row>
        <row r="3478">
          <cell r="A3478" t="str">
            <v>250.00.00.957-6000.01</v>
          </cell>
          <cell r="B3478" t="str">
            <v>250</v>
          </cell>
          <cell r="C3478" t="str">
            <v>00</v>
          </cell>
          <cell r="D3478" t="str">
            <v>00</v>
          </cell>
          <cell r="E3478" t="str">
            <v>957</v>
          </cell>
          <cell r="F3478" t="str">
            <v>6000.01</v>
          </cell>
          <cell r="G3478" t="str">
            <v>Professional Services General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  <cell r="L3478">
            <v>0</v>
          </cell>
          <cell r="M3478">
            <v>0</v>
          </cell>
          <cell r="N3478">
            <v>0</v>
          </cell>
          <cell r="O3478" t="str">
            <v>+++</v>
          </cell>
        </row>
        <row r="3479">
          <cell r="A3479" t="str">
            <v>250.00.00.958-7000.07</v>
          </cell>
          <cell r="B3479" t="str">
            <v>250</v>
          </cell>
          <cell r="C3479" t="str">
            <v>00</v>
          </cell>
          <cell r="D3479" t="str">
            <v>00</v>
          </cell>
          <cell r="E3479" t="str">
            <v>958</v>
          </cell>
          <cell r="F3479" t="str">
            <v>7000.07</v>
          </cell>
          <cell r="G3479" t="str">
            <v>Capital Outlay Computer Hardware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  <cell r="L3479">
            <v>0</v>
          </cell>
          <cell r="M3479">
            <v>0</v>
          </cell>
          <cell r="N3479">
            <v>0</v>
          </cell>
          <cell r="O3479" t="str">
            <v>+++</v>
          </cell>
        </row>
        <row r="3480">
          <cell r="A3480" t="str">
            <v>250.00.00.958-7000.08</v>
          </cell>
          <cell r="B3480" t="str">
            <v>250</v>
          </cell>
          <cell r="C3480" t="str">
            <v>00</v>
          </cell>
          <cell r="D3480" t="str">
            <v>00</v>
          </cell>
          <cell r="E3480" t="str">
            <v>958</v>
          </cell>
          <cell r="F3480" t="str">
            <v>7000.08</v>
          </cell>
          <cell r="G3480" t="str">
            <v>Capital Outlay Computer Software</v>
          </cell>
          <cell r="H3480">
            <v>0</v>
          </cell>
          <cell r="I3480">
            <v>0</v>
          </cell>
          <cell r="J3480">
            <v>0</v>
          </cell>
          <cell r="K3480">
            <v>0</v>
          </cell>
          <cell r="L3480">
            <v>0</v>
          </cell>
          <cell r="M3480">
            <v>0</v>
          </cell>
          <cell r="N3480">
            <v>0</v>
          </cell>
          <cell r="O3480" t="str">
            <v>+++</v>
          </cell>
        </row>
        <row r="3481">
          <cell r="A3481" t="str">
            <v>250.00.00.958-8000.13</v>
          </cell>
          <cell r="B3481" t="str">
            <v>250</v>
          </cell>
          <cell r="C3481" t="str">
            <v>00</v>
          </cell>
          <cell r="D3481" t="str">
            <v>00</v>
          </cell>
          <cell r="E3481" t="str">
            <v>958</v>
          </cell>
          <cell r="F3481" t="str">
            <v>8000.13</v>
          </cell>
          <cell r="G3481" t="str">
            <v>Capital Improvements-General Government Building Renovation</v>
          </cell>
          <cell r="H3481">
            <v>0</v>
          </cell>
          <cell r="I3481">
            <v>0</v>
          </cell>
          <cell r="J3481">
            <v>0</v>
          </cell>
          <cell r="K3481">
            <v>0</v>
          </cell>
          <cell r="L3481">
            <v>0</v>
          </cell>
          <cell r="M3481">
            <v>0</v>
          </cell>
          <cell r="N3481">
            <v>0</v>
          </cell>
          <cell r="O3481" t="str">
            <v>+++</v>
          </cell>
        </row>
        <row r="3482">
          <cell r="A3482" t="str">
            <v>250.00.00.958-8000.14</v>
          </cell>
          <cell r="B3482" t="str">
            <v>250</v>
          </cell>
          <cell r="C3482" t="str">
            <v>00</v>
          </cell>
          <cell r="D3482" t="str">
            <v>00</v>
          </cell>
          <cell r="E3482" t="str">
            <v>958</v>
          </cell>
          <cell r="F3482" t="str">
            <v>8000.14</v>
          </cell>
          <cell r="G3482" t="str">
            <v>Capital Improvements-General Government Park Lot Improvements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  <cell r="M3482">
            <v>0</v>
          </cell>
          <cell r="N3482">
            <v>0</v>
          </cell>
          <cell r="O3482" t="str">
            <v>+++</v>
          </cell>
        </row>
        <row r="3483">
          <cell r="A3483" t="str">
            <v>250.00.00.959-6000.01</v>
          </cell>
          <cell r="B3483" t="str">
            <v>250</v>
          </cell>
          <cell r="C3483" t="str">
            <v>00</v>
          </cell>
          <cell r="D3483" t="str">
            <v>00</v>
          </cell>
          <cell r="E3483" t="str">
            <v>959</v>
          </cell>
          <cell r="F3483" t="str">
            <v>6000.01</v>
          </cell>
          <cell r="G3483" t="str">
            <v>Professional Services General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  <cell r="M3483">
            <v>0</v>
          </cell>
          <cell r="N3483">
            <v>0</v>
          </cell>
          <cell r="O3483" t="str">
            <v>+++</v>
          </cell>
        </row>
        <row r="3484">
          <cell r="A3484" t="str">
            <v>250.00.00.959-6200.02</v>
          </cell>
          <cell r="B3484" t="str">
            <v>250</v>
          </cell>
          <cell r="C3484" t="str">
            <v>00</v>
          </cell>
          <cell r="D3484" t="str">
            <v>00</v>
          </cell>
          <cell r="E3484" t="str">
            <v>959</v>
          </cell>
          <cell r="F3484" t="str">
            <v>6200.02</v>
          </cell>
          <cell r="G3484" t="str">
            <v>Supplies Special Department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  <cell r="M3484">
            <v>0</v>
          </cell>
          <cell r="N3484">
            <v>0</v>
          </cell>
          <cell r="O3484" t="str">
            <v>+++</v>
          </cell>
        </row>
        <row r="3485">
          <cell r="A3485" t="str">
            <v>250.00.00.959-6633.04</v>
          </cell>
          <cell r="B3485" t="str">
            <v>250</v>
          </cell>
          <cell r="C3485" t="str">
            <v>00</v>
          </cell>
          <cell r="D3485" t="str">
            <v>00</v>
          </cell>
          <cell r="E3485" t="str">
            <v>959</v>
          </cell>
          <cell r="F3485" t="str">
            <v>6633.04</v>
          </cell>
          <cell r="G3485" t="str">
            <v>Recreational Programs - General 4th of July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  <cell r="M3485">
            <v>0</v>
          </cell>
          <cell r="N3485">
            <v>0</v>
          </cell>
          <cell r="O3485" t="str">
            <v>+++</v>
          </cell>
        </row>
        <row r="3486">
          <cell r="A3486" t="str">
            <v>250.00.00.959-8000.04</v>
          </cell>
          <cell r="B3486" t="str">
            <v>250</v>
          </cell>
          <cell r="C3486" t="str">
            <v>00</v>
          </cell>
          <cell r="D3486" t="str">
            <v>00</v>
          </cell>
          <cell r="E3486" t="str">
            <v>959</v>
          </cell>
          <cell r="F3486" t="str">
            <v>8000.04</v>
          </cell>
          <cell r="G3486" t="str">
            <v>Capital Improvements-General Government Library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  <cell r="L3486">
            <v>0</v>
          </cell>
          <cell r="M3486">
            <v>0</v>
          </cell>
          <cell r="N3486">
            <v>0</v>
          </cell>
          <cell r="O3486" t="str">
            <v>+++</v>
          </cell>
        </row>
        <row r="3487">
          <cell r="A3487" t="str">
            <v>250.00.00.959-8000.09</v>
          </cell>
          <cell r="B3487" t="str">
            <v>250</v>
          </cell>
          <cell r="C3487" t="str">
            <v>00</v>
          </cell>
          <cell r="D3487" t="str">
            <v>00</v>
          </cell>
          <cell r="E3487" t="str">
            <v>959</v>
          </cell>
          <cell r="F3487" t="str">
            <v>8000.09</v>
          </cell>
          <cell r="G3487" t="str">
            <v>Capital Improvements-General Government Performing Arts Center</v>
          </cell>
          <cell r="H3487">
            <v>0</v>
          </cell>
          <cell r="I3487">
            <v>0</v>
          </cell>
          <cell r="J3487">
            <v>0</v>
          </cell>
          <cell r="K3487">
            <v>0</v>
          </cell>
          <cell r="L3487">
            <v>0</v>
          </cell>
          <cell r="M3487">
            <v>0</v>
          </cell>
          <cell r="N3487">
            <v>0</v>
          </cell>
          <cell r="O3487" t="str">
            <v>+++</v>
          </cell>
        </row>
        <row r="3488">
          <cell r="A3488" t="str">
            <v>250.00.00.959-8200.99</v>
          </cell>
          <cell r="B3488" t="str">
            <v>250</v>
          </cell>
          <cell r="C3488" t="str">
            <v>00</v>
          </cell>
          <cell r="D3488" t="str">
            <v>00</v>
          </cell>
          <cell r="E3488" t="str">
            <v>959</v>
          </cell>
          <cell r="F3488" t="str">
            <v>8200.99</v>
          </cell>
          <cell r="G3488" t="str">
            <v>Capital Improvements-Storm Drain General</v>
          </cell>
          <cell r="H3488">
            <v>0</v>
          </cell>
          <cell r="I3488">
            <v>0</v>
          </cell>
          <cell r="J3488">
            <v>0</v>
          </cell>
          <cell r="K3488">
            <v>0</v>
          </cell>
          <cell r="L3488">
            <v>0</v>
          </cell>
          <cell r="M3488">
            <v>0</v>
          </cell>
          <cell r="N3488">
            <v>0</v>
          </cell>
          <cell r="O3488" t="str">
            <v>+++</v>
          </cell>
        </row>
        <row r="3489">
          <cell r="A3489" t="str">
            <v>250.00.00.960-6000.01</v>
          </cell>
          <cell r="B3489" t="str">
            <v>250</v>
          </cell>
          <cell r="C3489" t="str">
            <v>00</v>
          </cell>
          <cell r="D3489" t="str">
            <v>00</v>
          </cell>
          <cell r="E3489" t="str">
            <v>960</v>
          </cell>
          <cell r="F3489" t="str">
            <v>6000.01</v>
          </cell>
          <cell r="G3489" t="str">
            <v>Professional Services General</v>
          </cell>
          <cell r="H3489">
            <v>0</v>
          </cell>
          <cell r="I3489">
            <v>0</v>
          </cell>
          <cell r="J3489">
            <v>0</v>
          </cell>
          <cell r="K3489">
            <v>0</v>
          </cell>
          <cell r="L3489">
            <v>0</v>
          </cell>
          <cell r="M3489">
            <v>0</v>
          </cell>
          <cell r="N3489">
            <v>0</v>
          </cell>
          <cell r="O3489" t="str">
            <v>+++</v>
          </cell>
        </row>
        <row r="3490">
          <cell r="A3490" t="str">
            <v>250.00.00.960-6000.12</v>
          </cell>
          <cell r="B3490" t="str">
            <v>250</v>
          </cell>
          <cell r="C3490" t="str">
            <v>00</v>
          </cell>
          <cell r="D3490" t="str">
            <v>00</v>
          </cell>
          <cell r="E3490" t="str">
            <v>960</v>
          </cell>
          <cell r="F3490" t="str">
            <v>6000.12</v>
          </cell>
          <cell r="G3490" t="str">
            <v>Professional Services Contract Services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  <cell r="L3490">
            <v>0</v>
          </cell>
          <cell r="M3490">
            <v>0</v>
          </cell>
          <cell r="N3490">
            <v>0</v>
          </cell>
          <cell r="O3490" t="str">
            <v>+++</v>
          </cell>
        </row>
        <row r="3491">
          <cell r="A3491" t="str">
            <v>250.00.00.960-6000.22</v>
          </cell>
          <cell r="B3491" t="str">
            <v>250</v>
          </cell>
          <cell r="C3491" t="str">
            <v>00</v>
          </cell>
          <cell r="D3491" t="str">
            <v>00</v>
          </cell>
          <cell r="E3491" t="str">
            <v>960</v>
          </cell>
          <cell r="F3491" t="str">
            <v>6000.22</v>
          </cell>
          <cell r="G3491" t="str">
            <v>Professional Services Ordinance Revision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  <cell r="M3491">
            <v>0</v>
          </cell>
          <cell r="N3491">
            <v>0</v>
          </cell>
          <cell r="O3491" t="str">
            <v>+++</v>
          </cell>
        </row>
        <row r="3492">
          <cell r="A3492" t="str">
            <v>250.00.00.960-6200.02</v>
          </cell>
          <cell r="B3492" t="str">
            <v>250</v>
          </cell>
          <cell r="C3492" t="str">
            <v>00</v>
          </cell>
          <cell r="D3492" t="str">
            <v>00</v>
          </cell>
          <cell r="E3492" t="str">
            <v>960</v>
          </cell>
          <cell r="F3492" t="str">
            <v>6200.02</v>
          </cell>
          <cell r="G3492" t="str">
            <v>Supplies Special Department</v>
          </cell>
          <cell r="H3492">
            <v>0</v>
          </cell>
          <cell r="I3492">
            <v>0</v>
          </cell>
          <cell r="J3492">
            <v>0</v>
          </cell>
          <cell r="K3492">
            <v>0</v>
          </cell>
          <cell r="L3492">
            <v>0</v>
          </cell>
          <cell r="M3492">
            <v>0</v>
          </cell>
          <cell r="N3492">
            <v>0</v>
          </cell>
          <cell r="O3492" t="str">
            <v>+++</v>
          </cell>
        </row>
        <row r="3493">
          <cell r="A3493" t="str">
            <v>250.00.00.960-6200.09</v>
          </cell>
          <cell r="B3493" t="str">
            <v>250</v>
          </cell>
          <cell r="C3493" t="str">
            <v>00</v>
          </cell>
          <cell r="D3493" t="str">
            <v>00</v>
          </cell>
          <cell r="E3493" t="str">
            <v>960</v>
          </cell>
          <cell r="F3493" t="str">
            <v>6200.09</v>
          </cell>
          <cell r="G3493" t="str">
            <v>Supplies Data Processing</v>
          </cell>
          <cell r="H3493">
            <v>0</v>
          </cell>
          <cell r="I3493">
            <v>0</v>
          </cell>
          <cell r="J3493">
            <v>0</v>
          </cell>
          <cell r="K3493">
            <v>0</v>
          </cell>
          <cell r="L3493">
            <v>0</v>
          </cell>
          <cell r="M3493">
            <v>0</v>
          </cell>
          <cell r="N3493">
            <v>0</v>
          </cell>
          <cell r="O3493" t="str">
            <v>+++</v>
          </cell>
        </row>
        <row r="3494">
          <cell r="A3494" t="str">
            <v>250.00.00.960-6633.01</v>
          </cell>
          <cell r="B3494" t="str">
            <v>250</v>
          </cell>
          <cell r="C3494" t="str">
            <v>00</v>
          </cell>
          <cell r="D3494" t="str">
            <v>00</v>
          </cell>
          <cell r="E3494" t="str">
            <v>960</v>
          </cell>
          <cell r="F3494" t="str">
            <v>6633.01</v>
          </cell>
          <cell r="G3494" t="str">
            <v>Recreational Programs - General Community Events</v>
          </cell>
          <cell r="H3494">
            <v>0</v>
          </cell>
          <cell r="I3494">
            <v>0</v>
          </cell>
          <cell r="J3494">
            <v>0</v>
          </cell>
          <cell r="K3494">
            <v>0</v>
          </cell>
          <cell r="L3494">
            <v>0</v>
          </cell>
          <cell r="M3494">
            <v>0</v>
          </cell>
          <cell r="N3494">
            <v>0</v>
          </cell>
          <cell r="O3494" t="str">
            <v>+++</v>
          </cell>
        </row>
        <row r="3495">
          <cell r="A3495" t="str">
            <v>250.00.00.960-7000.04</v>
          </cell>
          <cell r="B3495" t="str">
            <v>250</v>
          </cell>
          <cell r="C3495" t="str">
            <v>00</v>
          </cell>
          <cell r="D3495" t="str">
            <v>00</v>
          </cell>
          <cell r="E3495" t="str">
            <v>960</v>
          </cell>
          <cell r="F3495" t="str">
            <v>7000.04</v>
          </cell>
          <cell r="G3495" t="str">
            <v>Capital Outlay Operations Equipment-Major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  <cell r="L3495">
            <v>0</v>
          </cell>
          <cell r="M3495">
            <v>0</v>
          </cell>
          <cell r="N3495">
            <v>0</v>
          </cell>
          <cell r="O3495" t="str">
            <v>+++</v>
          </cell>
        </row>
        <row r="3496">
          <cell r="A3496" t="str">
            <v>250.00.00.960-7000.09</v>
          </cell>
          <cell r="B3496" t="str">
            <v>250</v>
          </cell>
          <cell r="C3496" t="str">
            <v>00</v>
          </cell>
          <cell r="D3496" t="str">
            <v>00</v>
          </cell>
          <cell r="E3496" t="str">
            <v>960</v>
          </cell>
          <cell r="F3496" t="str">
            <v>7000.09</v>
          </cell>
          <cell r="G3496" t="str">
            <v>Capital Outlay Computer Conversion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  <cell r="M3496">
            <v>0</v>
          </cell>
          <cell r="N3496">
            <v>0</v>
          </cell>
          <cell r="O3496" t="str">
            <v>+++</v>
          </cell>
        </row>
        <row r="3497">
          <cell r="A3497" t="str">
            <v>250.00.00.960-7000.99</v>
          </cell>
          <cell r="B3497" t="str">
            <v>250</v>
          </cell>
          <cell r="C3497" t="str">
            <v>00</v>
          </cell>
          <cell r="D3497" t="str">
            <v>00</v>
          </cell>
          <cell r="E3497" t="str">
            <v>960</v>
          </cell>
          <cell r="F3497" t="str">
            <v>7000.99</v>
          </cell>
          <cell r="G3497" t="str">
            <v>Capital Outlay General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  <cell r="M3497">
            <v>0</v>
          </cell>
          <cell r="N3497">
            <v>0</v>
          </cell>
          <cell r="O3497" t="str">
            <v>+++</v>
          </cell>
        </row>
        <row r="3498">
          <cell r="A3498" t="str">
            <v>250.00.00.960-8000.01</v>
          </cell>
          <cell r="B3498" t="str">
            <v>250</v>
          </cell>
          <cell r="C3498" t="str">
            <v>00</v>
          </cell>
          <cell r="D3498" t="str">
            <v>00</v>
          </cell>
          <cell r="E3498" t="str">
            <v>960</v>
          </cell>
          <cell r="F3498" t="str">
            <v>8000.01</v>
          </cell>
          <cell r="G3498" t="str">
            <v>Capital Improvements-General Government Land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  <cell r="M3498">
            <v>0</v>
          </cell>
          <cell r="N3498">
            <v>0</v>
          </cell>
          <cell r="O3498" t="str">
            <v>+++</v>
          </cell>
        </row>
        <row r="3499">
          <cell r="A3499" t="str">
            <v>250.00.00.960-8000.12</v>
          </cell>
          <cell r="B3499" t="str">
            <v>250</v>
          </cell>
          <cell r="C3499" t="str">
            <v>00</v>
          </cell>
          <cell r="D3499" t="str">
            <v>00</v>
          </cell>
          <cell r="E3499" t="str">
            <v>960</v>
          </cell>
          <cell r="F3499" t="str">
            <v>8000.12</v>
          </cell>
          <cell r="G3499" t="str">
            <v>Capital Improvements-General Government Building Improvements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  <cell r="M3499">
            <v>0</v>
          </cell>
          <cell r="N3499">
            <v>0</v>
          </cell>
          <cell r="O3499" t="str">
            <v>+++</v>
          </cell>
        </row>
        <row r="3500">
          <cell r="A3500" t="str">
            <v>250.00.00.960-8000.18</v>
          </cell>
          <cell r="B3500" t="str">
            <v>250</v>
          </cell>
          <cell r="C3500" t="str">
            <v>00</v>
          </cell>
          <cell r="D3500" t="str">
            <v>00</v>
          </cell>
          <cell r="E3500" t="str">
            <v>960</v>
          </cell>
          <cell r="F3500" t="str">
            <v>8000.18</v>
          </cell>
          <cell r="G3500" t="str">
            <v>Capital Improvements-General Government Building</v>
          </cell>
          <cell r="H3500">
            <v>0</v>
          </cell>
          <cell r="I3500">
            <v>0</v>
          </cell>
          <cell r="J3500">
            <v>0</v>
          </cell>
          <cell r="K3500">
            <v>0</v>
          </cell>
          <cell r="L3500">
            <v>0</v>
          </cell>
          <cell r="M3500">
            <v>0</v>
          </cell>
          <cell r="N3500">
            <v>0</v>
          </cell>
          <cell r="O3500" t="str">
            <v>+++</v>
          </cell>
        </row>
        <row r="3501">
          <cell r="A3501" t="str">
            <v>250.00.00.960-8000.99</v>
          </cell>
          <cell r="B3501" t="str">
            <v>250</v>
          </cell>
          <cell r="C3501" t="str">
            <v>00</v>
          </cell>
          <cell r="D3501" t="str">
            <v>00</v>
          </cell>
          <cell r="E3501" t="str">
            <v>960</v>
          </cell>
          <cell r="F3501" t="str">
            <v>8000.99</v>
          </cell>
          <cell r="G3501" t="str">
            <v>Capital Improvements-General Government General</v>
          </cell>
          <cell r="H3501">
            <v>0</v>
          </cell>
          <cell r="I3501">
            <v>0</v>
          </cell>
          <cell r="J3501">
            <v>0</v>
          </cell>
          <cell r="K3501">
            <v>0</v>
          </cell>
          <cell r="L3501">
            <v>0</v>
          </cell>
          <cell r="M3501">
            <v>0</v>
          </cell>
          <cell r="N3501">
            <v>0</v>
          </cell>
          <cell r="O3501" t="str">
            <v>+++</v>
          </cell>
        </row>
        <row r="3502">
          <cell r="A3502" t="str">
            <v>250.00.00.960-8150.05</v>
          </cell>
          <cell r="B3502" t="str">
            <v>250</v>
          </cell>
          <cell r="C3502" t="str">
            <v>00</v>
          </cell>
          <cell r="D3502" t="str">
            <v>00</v>
          </cell>
          <cell r="E3502" t="str">
            <v>960</v>
          </cell>
          <cell r="F3502" t="str">
            <v>8150.05</v>
          </cell>
          <cell r="G3502" t="str">
            <v>Capital Improvements-Transportation Curb Gutter Sidewalk Rep/Imp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  <cell r="M3502">
            <v>0</v>
          </cell>
          <cell r="N3502">
            <v>0</v>
          </cell>
          <cell r="O3502" t="str">
            <v>+++</v>
          </cell>
        </row>
        <row r="3503">
          <cell r="A3503" t="str">
            <v>250.00.00.960-8150.21</v>
          </cell>
          <cell r="B3503" t="str">
            <v>250</v>
          </cell>
          <cell r="C3503" t="str">
            <v>00</v>
          </cell>
          <cell r="D3503" t="str">
            <v>00</v>
          </cell>
          <cell r="E3503" t="str">
            <v>960</v>
          </cell>
          <cell r="F3503" t="str">
            <v>8150.21</v>
          </cell>
          <cell r="G3503" t="str">
            <v>Capital Improvements-Transportation E Yosemite Wideng Cottage/Powers</v>
          </cell>
          <cell r="H3503">
            <v>0</v>
          </cell>
          <cell r="I3503">
            <v>0</v>
          </cell>
          <cell r="J3503">
            <v>0</v>
          </cell>
          <cell r="K3503">
            <v>0</v>
          </cell>
          <cell r="L3503">
            <v>0</v>
          </cell>
          <cell r="M3503">
            <v>0</v>
          </cell>
          <cell r="N3503">
            <v>0</v>
          </cell>
          <cell r="O3503" t="str">
            <v>+++</v>
          </cell>
        </row>
        <row r="3504">
          <cell r="A3504" t="str">
            <v>250.00.00.960-8150.26</v>
          </cell>
          <cell r="B3504" t="str">
            <v>250</v>
          </cell>
          <cell r="C3504" t="str">
            <v>00</v>
          </cell>
          <cell r="D3504" t="str">
            <v>00</v>
          </cell>
          <cell r="E3504" t="str">
            <v>960</v>
          </cell>
          <cell r="F3504" t="str">
            <v>8150.26</v>
          </cell>
          <cell r="G3504" t="str">
            <v>Capital Improvements-Transportation Austin Rd/99 PSR</v>
          </cell>
          <cell r="H3504">
            <v>0</v>
          </cell>
          <cell r="I3504">
            <v>0</v>
          </cell>
          <cell r="J3504">
            <v>0</v>
          </cell>
          <cell r="K3504">
            <v>0</v>
          </cell>
          <cell r="L3504">
            <v>0</v>
          </cell>
          <cell r="M3504">
            <v>0</v>
          </cell>
          <cell r="N3504">
            <v>0</v>
          </cell>
          <cell r="O3504" t="str">
            <v>+++</v>
          </cell>
        </row>
        <row r="3505">
          <cell r="A3505" t="str">
            <v>250.00.00.960-8300.08</v>
          </cell>
          <cell r="B3505" t="str">
            <v>250</v>
          </cell>
          <cell r="C3505" t="str">
            <v>00</v>
          </cell>
          <cell r="D3505" t="str">
            <v>00</v>
          </cell>
          <cell r="E3505" t="str">
            <v>960</v>
          </cell>
          <cell r="F3505" t="str">
            <v>8300.08</v>
          </cell>
          <cell r="G3505" t="str">
            <v>Capital Improvements-Parks Tidewater Bikeway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  <cell r="L3505">
            <v>0</v>
          </cell>
          <cell r="M3505">
            <v>0</v>
          </cell>
          <cell r="N3505">
            <v>0</v>
          </cell>
          <cell r="O3505" t="str">
            <v>+++</v>
          </cell>
        </row>
        <row r="3506">
          <cell r="A3506" t="str">
            <v>250.00.00.960-8300.09</v>
          </cell>
          <cell r="B3506" t="str">
            <v>250</v>
          </cell>
          <cell r="C3506" t="str">
            <v>00</v>
          </cell>
          <cell r="D3506" t="str">
            <v>00</v>
          </cell>
          <cell r="E3506" t="str">
            <v>960</v>
          </cell>
          <cell r="F3506" t="str">
            <v>8300.09</v>
          </cell>
          <cell r="G3506" t="str">
            <v>Capital Improvements-Parks BMX Park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  <cell r="L3506">
            <v>0</v>
          </cell>
          <cell r="M3506">
            <v>0</v>
          </cell>
          <cell r="N3506">
            <v>0</v>
          </cell>
          <cell r="O3506" t="str">
            <v>+++</v>
          </cell>
        </row>
        <row r="3507">
          <cell r="A3507" t="str">
            <v>250.00.00.960-8300.10</v>
          </cell>
          <cell r="B3507" t="str">
            <v>250</v>
          </cell>
          <cell r="C3507" t="str">
            <v>00</v>
          </cell>
          <cell r="D3507" t="str">
            <v>00</v>
          </cell>
          <cell r="E3507" t="str">
            <v>960</v>
          </cell>
          <cell r="F3507" t="str">
            <v>8300.10</v>
          </cell>
          <cell r="G3507" t="str">
            <v>Capital Improvements-Parks Sports Complex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  <cell r="M3507">
            <v>0</v>
          </cell>
          <cell r="N3507">
            <v>0</v>
          </cell>
          <cell r="O3507" t="str">
            <v>+++</v>
          </cell>
        </row>
        <row r="3508">
          <cell r="A3508" t="str">
            <v>250.00.00.960-8300.21</v>
          </cell>
          <cell r="B3508" t="str">
            <v>250</v>
          </cell>
          <cell r="C3508" t="str">
            <v>00</v>
          </cell>
          <cell r="D3508" t="str">
            <v>00</v>
          </cell>
          <cell r="E3508" t="str">
            <v>960</v>
          </cell>
          <cell r="F3508" t="str">
            <v>8300.21</v>
          </cell>
          <cell r="G3508" t="str">
            <v>Capital Improvements-Parks Library Park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  <cell r="M3508">
            <v>0</v>
          </cell>
          <cell r="N3508">
            <v>0</v>
          </cell>
          <cell r="O3508" t="str">
            <v>+++</v>
          </cell>
        </row>
        <row r="3509">
          <cell r="A3509" t="str">
            <v>250.00.00.960-8300.99</v>
          </cell>
          <cell r="B3509" t="str">
            <v>250</v>
          </cell>
          <cell r="C3509" t="str">
            <v>00</v>
          </cell>
          <cell r="D3509" t="str">
            <v>00</v>
          </cell>
          <cell r="E3509" t="str">
            <v>960</v>
          </cell>
          <cell r="F3509" t="str">
            <v>8300.99</v>
          </cell>
          <cell r="G3509" t="str">
            <v>Capital Improvements-Parks General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  <cell r="M3509">
            <v>0</v>
          </cell>
          <cell r="N3509">
            <v>0</v>
          </cell>
          <cell r="O3509" t="str">
            <v>+++</v>
          </cell>
        </row>
        <row r="3510">
          <cell r="A3510" t="str">
            <v>250.00.00.960-9000.54</v>
          </cell>
          <cell r="B3510" t="str">
            <v>250</v>
          </cell>
          <cell r="C3510" t="str">
            <v>00</v>
          </cell>
          <cell r="D3510" t="str">
            <v>00</v>
          </cell>
          <cell r="E3510" t="str">
            <v>960</v>
          </cell>
          <cell r="F3510" t="str">
            <v>9000.54</v>
          </cell>
          <cell r="G3510" t="str">
            <v>Operating Transfers Out Government Building Facilities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  <cell r="M3510">
            <v>0</v>
          </cell>
          <cell r="N3510">
            <v>0</v>
          </cell>
          <cell r="O3510" t="str">
            <v>+++</v>
          </cell>
        </row>
        <row r="3511">
          <cell r="A3511" t="str">
            <v>250.00.00.961-6200.11</v>
          </cell>
          <cell r="B3511" t="str">
            <v>250</v>
          </cell>
          <cell r="C3511" t="str">
            <v>00</v>
          </cell>
          <cell r="D3511" t="str">
            <v>00</v>
          </cell>
          <cell r="E3511" t="str">
            <v>961</v>
          </cell>
          <cell r="F3511" t="str">
            <v>6200.11</v>
          </cell>
          <cell r="G3511" t="str">
            <v>Supplies Library Books and Materials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  <cell r="L3511">
            <v>0</v>
          </cell>
          <cell r="M3511">
            <v>0</v>
          </cell>
          <cell r="N3511">
            <v>0</v>
          </cell>
          <cell r="O3511" t="str">
            <v>+++</v>
          </cell>
        </row>
        <row r="3512">
          <cell r="A3512" t="str">
            <v>250.00.00.961-6400.01</v>
          </cell>
          <cell r="B3512" t="str">
            <v>250</v>
          </cell>
          <cell r="C3512" t="str">
            <v>00</v>
          </cell>
          <cell r="D3512" t="str">
            <v>00</v>
          </cell>
          <cell r="E3512" t="str">
            <v>961</v>
          </cell>
          <cell r="F3512" t="str">
            <v>6400.01</v>
          </cell>
          <cell r="G3512" t="str">
            <v>Repairs &amp; Maintenance Building</v>
          </cell>
          <cell r="H3512">
            <v>0</v>
          </cell>
          <cell r="I3512">
            <v>0</v>
          </cell>
          <cell r="J3512">
            <v>0</v>
          </cell>
          <cell r="K3512">
            <v>0</v>
          </cell>
          <cell r="L3512">
            <v>0</v>
          </cell>
          <cell r="M3512">
            <v>0</v>
          </cell>
          <cell r="N3512">
            <v>0</v>
          </cell>
          <cell r="O3512" t="str">
            <v>+++</v>
          </cell>
        </row>
        <row r="3513">
          <cell r="A3513" t="str">
            <v>250.00.00.961-8000.04</v>
          </cell>
          <cell r="B3513" t="str">
            <v>250</v>
          </cell>
          <cell r="C3513" t="str">
            <v>00</v>
          </cell>
          <cell r="D3513" t="str">
            <v>00</v>
          </cell>
          <cell r="E3513" t="str">
            <v>961</v>
          </cell>
          <cell r="F3513" t="str">
            <v>8000.04</v>
          </cell>
          <cell r="G3513" t="str">
            <v>Capital Improvements-General Government Library</v>
          </cell>
          <cell r="H3513">
            <v>0</v>
          </cell>
          <cell r="I3513">
            <v>0</v>
          </cell>
          <cell r="J3513">
            <v>0</v>
          </cell>
          <cell r="K3513">
            <v>0</v>
          </cell>
          <cell r="L3513">
            <v>0</v>
          </cell>
          <cell r="M3513">
            <v>0</v>
          </cell>
          <cell r="N3513">
            <v>0</v>
          </cell>
          <cell r="O3513" t="str">
            <v>+++</v>
          </cell>
        </row>
        <row r="3514">
          <cell r="A3514" t="str">
            <v>250.00.00.961-8000.12</v>
          </cell>
          <cell r="B3514" t="str">
            <v>250</v>
          </cell>
          <cell r="C3514" t="str">
            <v>00</v>
          </cell>
          <cell r="D3514" t="str">
            <v>00</v>
          </cell>
          <cell r="E3514" t="str">
            <v>961</v>
          </cell>
          <cell r="F3514" t="str">
            <v>8000.12</v>
          </cell>
          <cell r="G3514" t="str">
            <v>Capital Improvements-General Government Building Improvements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  <cell r="L3514">
            <v>0</v>
          </cell>
          <cell r="M3514">
            <v>0</v>
          </cell>
          <cell r="N3514">
            <v>0</v>
          </cell>
          <cell r="O3514" t="str">
            <v>+++</v>
          </cell>
        </row>
        <row r="3515">
          <cell r="A3515" t="str">
            <v>250.00.00.961-8000.99</v>
          </cell>
          <cell r="B3515" t="str">
            <v>250</v>
          </cell>
          <cell r="C3515" t="str">
            <v>00</v>
          </cell>
          <cell r="D3515" t="str">
            <v>00</v>
          </cell>
          <cell r="E3515" t="str">
            <v>961</v>
          </cell>
          <cell r="F3515" t="str">
            <v>8000.99</v>
          </cell>
          <cell r="G3515" t="str">
            <v>Capital Improvements-General Government General</v>
          </cell>
          <cell r="H3515">
            <v>0</v>
          </cell>
          <cell r="I3515">
            <v>0</v>
          </cell>
          <cell r="J3515">
            <v>0</v>
          </cell>
          <cell r="K3515">
            <v>0</v>
          </cell>
          <cell r="L3515">
            <v>0</v>
          </cell>
          <cell r="M3515">
            <v>0</v>
          </cell>
          <cell r="N3515">
            <v>0</v>
          </cell>
          <cell r="O3515" t="str">
            <v>+++</v>
          </cell>
        </row>
        <row r="3516">
          <cell r="A3516" t="str">
            <v>250.00.00.962-8000.18</v>
          </cell>
          <cell r="B3516" t="str">
            <v>250</v>
          </cell>
          <cell r="C3516" t="str">
            <v>00</v>
          </cell>
          <cell r="D3516" t="str">
            <v>00</v>
          </cell>
          <cell r="E3516" t="str">
            <v>962</v>
          </cell>
          <cell r="F3516" t="str">
            <v>8000.18</v>
          </cell>
          <cell r="G3516" t="str">
            <v>Capital Improvements-General Government Building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  <cell r="L3516">
            <v>0</v>
          </cell>
          <cell r="M3516">
            <v>0</v>
          </cell>
          <cell r="N3516">
            <v>0</v>
          </cell>
          <cell r="O3516" t="str">
            <v>+++</v>
          </cell>
        </row>
        <row r="3517">
          <cell r="A3517" t="str">
            <v>250.00.00.963-6000.01</v>
          </cell>
          <cell r="B3517" t="str">
            <v>250</v>
          </cell>
          <cell r="C3517" t="str">
            <v>00</v>
          </cell>
          <cell r="D3517" t="str">
            <v>00</v>
          </cell>
          <cell r="E3517" t="str">
            <v>963</v>
          </cell>
          <cell r="F3517" t="str">
            <v>6000.01</v>
          </cell>
          <cell r="G3517" t="str">
            <v>Professional Services General</v>
          </cell>
          <cell r="H3517">
            <v>0</v>
          </cell>
          <cell r="I3517">
            <v>0</v>
          </cell>
          <cell r="J3517">
            <v>0</v>
          </cell>
          <cell r="K3517">
            <v>0</v>
          </cell>
          <cell r="L3517">
            <v>0</v>
          </cell>
          <cell r="M3517">
            <v>0</v>
          </cell>
          <cell r="N3517">
            <v>0</v>
          </cell>
          <cell r="O3517" t="str">
            <v>+++</v>
          </cell>
        </row>
        <row r="3518">
          <cell r="A3518" t="str">
            <v>250.00.00.963-8150.37</v>
          </cell>
          <cell r="B3518" t="str">
            <v>250</v>
          </cell>
          <cell r="C3518" t="str">
            <v>00</v>
          </cell>
          <cell r="D3518" t="str">
            <v>00</v>
          </cell>
          <cell r="E3518" t="str">
            <v>963</v>
          </cell>
          <cell r="F3518" t="str">
            <v>8150.37</v>
          </cell>
          <cell r="G3518" t="str">
            <v>Capital Improvements-Transportation Airport Way/120 PSR</v>
          </cell>
          <cell r="H3518">
            <v>0</v>
          </cell>
          <cell r="I3518">
            <v>0</v>
          </cell>
          <cell r="J3518">
            <v>0</v>
          </cell>
          <cell r="K3518">
            <v>0</v>
          </cell>
          <cell r="L3518">
            <v>0</v>
          </cell>
          <cell r="M3518">
            <v>0</v>
          </cell>
          <cell r="N3518">
            <v>0</v>
          </cell>
          <cell r="O3518" t="str">
            <v>+++</v>
          </cell>
        </row>
        <row r="3519">
          <cell r="A3519" t="str">
            <v>250.00.00.964-6000.01</v>
          </cell>
          <cell r="B3519" t="str">
            <v>250</v>
          </cell>
          <cell r="C3519" t="str">
            <v>00</v>
          </cell>
          <cell r="D3519" t="str">
            <v>00</v>
          </cell>
          <cell r="E3519" t="str">
            <v>964</v>
          </cell>
          <cell r="F3519" t="str">
            <v>6000.01</v>
          </cell>
          <cell r="G3519" t="str">
            <v>Professional Services General</v>
          </cell>
          <cell r="H3519">
            <v>0</v>
          </cell>
          <cell r="I3519">
            <v>0</v>
          </cell>
          <cell r="J3519">
            <v>0</v>
          </cell>
          <cell r="K3519">
            <v>0</v>
          </cell>
          <cell r="L3519">
            <v>0</v>
          </cell>
          <cell r="M3519">
            <v>0</v>
          </cell>
          <cell r="N3519">
            <v>0</v>
          </cell>
          <cell r="O3519" t="str">
            <v>+++</v>
          </cell>
        </row>
        <row r="3520">
          <cell r="A3520" t="str">
            <v>250.00.00.964-6200.02</v>
          </cell>
          <cell r="B3520" t="str">
            <v>250</v>
          </cell>
          <cell r="C3520" t="str">
            <v>00</v>
          </cell>
          <cell r="D3520" t="str">
            <v>00</v>
          </cell>
          <cell r="E3520" t="str">
            <v>964</v>
          </cell>
          <cell r="F3520" t="str">
            <v>6200.02</v>
          </cell>
          <cell r="G3520" t="str">
            <v>Supplies Special Department</v>
          </cell>
          <cell r="H3520">
            <v>0</v>
          </cell>
          <cell r="I3520">
            <v>0</v>
          </cell>
          <cell r="J3520">
            <v>0</v>
          </cell>
          <cell r="K3520">
            <v>0</v>
          </cell>
          <cell r="L3520">
            <v>0</v>
          </cell>
          <cell r="M3520">
            <v>0</v>
          </cell>
          <cell r="N3520">
            <v>0</v>
          </cell>
          <cell r="O3520" t="str">
            <v>+++</v>
          </cell>
        </row>
        <row r="3521">
          <cell r="A3521" t="str">
            <v>250.00.00.964-6200.09</v>
          </cell>
          <cell r="B3521" t="str">
            <v>250</v>
          </cell>
          <cell r="C3521" t="str">
            <v>00</v>
          </cell>
          <cell r="D3521" t="str">
            <v>00</v>
          </cell>
          <cell r="E3521" t="str">
            <v>964</v>
          </cell>
          <cell r="F3521" t="str">
            <v>6200.09</v>
          </cell>
          <cell r="G3521" t="str">
            <v>Supplies Data Processing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  <cell r="L3521">
            <v>0</v>
          </cell>
          <cell r="M3521">
            <v>0</v>
          </cell>
          <cell r="N3521">
            <v>0</v>
          </cell>
          <cell r="O3521" t="str">
            <v>+++</v>
          </cell>
        </row>
        <row r="3522">
          <cell r="A3522" t="str">
            <v>250.00.00.964-6400.01</v>
          </cell>
          <cell r="B3522" t="str">
            <v>250</v>
          </cell>
          <cell r="C3522" t="str">
            <v>00</v>
          </cell>
          <cell r="D3522" t="str">
            <v>00</v>
          </cell>
          <cell r="E3522" t="str">
            <v>964</v>
          </cell>
          <cell r="F3522" t="str">
            <v>6400.01</v>
          </cell>
          <cell r="G3522" t="str">
            <v>Repairs &amp; Maintenance Building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  <cell r="L3522">
            <v>0</v>
          </cell>
          <cell r="M3522">
            <v>0</v>
          </cell>
          <cell r="N3522">
            <v>0</v>
          </cell>
          <cell r="O3522" t="str">
            <v>+++</v>
          </cell>
        </row>
        <row r="3523">
          <cell r="A3523" t="str">
            <v>250.00.00.964-6600.04</v>
          </cell>
          <cell r="B3523" t="str">
            <v>250</v>
          </cell>
          <cell r="C3523" t="str">
            <v>00</v>
          </cell>
          <cell r="D3523" t="str">
            <v>00</v>
          </cell>
          <cell r="E3523" t="str">
            <v>964</v>
          </cell>
          <cell r="F3523" t="str">
            <v>6600.04</v>
          </cell>
          <cell r="G3523" t="str">
            <v>Administrative Expenses Training/Conferences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  <cell r="M3523">
            <v>0</v>
          </cell>
          <cell r="N3523">
            <v>0</v>
          </cell>
          <cell r="O3523" t="str">
            <v>+++</v>
          </cell>
        </row>
        <row r="3524">
          <cell r="A3524" t="str">
            <v>250.00.00.964-6600.06</v>
          </cell>
          <cell r="B3524" t="str">
            <v>250</v>
          </cell>
          <cell r="C3524" t="str">
            <v>00</v>
          </cell>
          <cell r="D3524" t="str">
            <v>00</v>
          </cell>
          <cell r="E3524" t="str">
            <v>964</v>
          </cell>
          <cell r="F3524" t="str">
            <v>6600.06</v>
          </cell>
          <cell r="G3524" t="str">
            <v>Administrative Expenses Property/Building Rental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105964.04</v>
          </cell>
          <cell r="M3524">
            <v>0</v>
          </cell>
          <cell r="N3524">
            <v>-105964.04</v>
          </cell>
          <cell r="O3524" t="str">
            <v>+++</v>
          </cell>
        </row>
        <row r="3525">
          <cell r="A3525" t="str">
            <v>250.00.00.964-7000.02</v>
          </cell>
          <cell r="B3525" t="str">
            <v>250</v>
          </cell>
          <cell r="C3525" t="str">
            <v>00</v>
          </cell>
          <cell r="D3525" t="str">
            <v>00</v>
          </cell>
          <cell r="E3525" t="str">
            <v>964</v>
          </cell>
          <cell r="F3525" t="str">
            <v>7000.02</v>
          </cell>
          <cell r="G3525" t="str">
            <v>Capital Outlay Vehicles-Major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  <cell r="M3525">
            <v>0</v>
          </cell>
          <cell r="N3525">
            <v>0</v>
          </cell>
          <cell r="O3525" t="str">
            <v>+++</v>
          </cell>
        </row>
        <row r="3526">
          <cell r="A3526" t="str">
            <v>250.00.00.964-7000.03</v>
          </cell>
          <cell r="B3526" t="str">
            <v>250</v>
          </cell>
          <cell r="C3526" t="str">
            <v>00</v>
          </cell>
          <cell r="D3526" t="str">
            <v>00</v>
          </cell>
          <cell r="E3526" t="str">
            <v>964</v>
          </cell>
          <cell r="F3526" t="str">
            <v>7000.03</v>
          </cell>
          <cell r="G3526" t="str">
            <v>Capital Outlay Operations Equip-Minor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  <cell r="M3526">
            <v>0</v>
          </cell>
          <cell r="N3526">
            <v>0</v>
          </cell>
          <cell r="O3526" t="str">
            <v>+++</v>
          </cell>
        </row>
        <row r="3527">
          <cell r="A3527" t="str">
            <v>250.00.00.964-7000.99</v>
          </cell>
          <cell r="B3527" t="str">
            <v>250</v>
          </cell>
          <cell r="C3527" t="str">
            <v>00</v>
          </cell>
          <cell r="D3527" t="str">
            <v>00</v>
          </cell>
          <cell r="E3527" t="str">
            <v>964</v>
          </cell>
          <cell r="F3527" t="str">
            <v>7000.99</v>
          </cell>
          <cell r="G3527" t="str">
            <v>Capital Outlay General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  <cell r="M3527">
            <v>0</v>
          </cell>
          <cell r="N3527">
            <v>0</v>
          </cell>
          <cell r="O3527" t="str">
            <v>+++</v>
          </cell>
        </row>
        <row r="3528">
          <cell r="A3528" t="str">
            <v>250.00.00.964-8000.05</v>
          </cell>
          <cell r="B3528" t="str">
            <v>250</v>
          </cell>
          <cell r="C3528" t="str">
            <v>00</v>
          </cell>
          <cell r="D3528" t="str">
            <v>00</v>
          </cell>
          <cell r="E3528" t="str">
            <v>964</v>
          </cell>
          <cell r="F3528" t="str">
            <v>8000.05</v>
          </cell>
          <cell r="G3528" t="str">
            <v>Capital Improvements-General Government Corp Yard/AC Consolidation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  <cell r="M3528">
            <v>0</v>
          </cell>
          <cell r="N3528">
            <v>0</v>
          </cell>
          <cell r="O3528" t="str">
            <v>+++</v>
          </cell>
        </row>
        <row r="3529">
          <cell r="A3529" t="str">
            <v>250.00.00.964-8000.06</v>
          </cell>
          <cell r="B3529" t="str">
            <v>250</v>
          </cell>
          <cell r="C3529" t="str">
            <v>00</v>
          </cell>
          <cell r="D3529" t="str">
            <v>00</v>
          </cell>
          <cell r="E3529" t="str">
            <v>964</v>
          </cell>
          <cell r="F3529" t="str">
            <v>8000.06</v>
          </cell>
          <cell r="G3529" t="str">
            <v>Capital Improvements-General Government Modular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  <cell r="M3529">
            <v>0</v>
          </cell>
          <cell r="N3529">
            <v>0</v>
          </cell>
          <cell r="O3529" t="str">
            <v>+++</v>
          </cell>
        </row>
        <row r="3530">
          <cell r="A3530" t="str">
            <v>250.00.00.964-8000.07</v>
          </cell>
          <cell r="B3530" t="str">
            <v>250</v>
          </cell>
          <cell r="C3530" t="str">
            <v>00</v>
          </cell>
          <cell r="D3530" t="str">
            <v>00</v>
          </cell>
          <cell r="E3530" t="str">
            <v>964</v>
          </cell>
          <cell r="F3530" t="str">
            <v>8000.07</v>
          </cell>
          <cell r="G3530" t="str">
            <v>Capital Improvements-General Government Civic Center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  <cell r="M3530">
            <v>0</v>
          </cell>
          <cell r="N3530">
            <v>0</v>
          </cell>
          <cell r="O3530" t="str">
            <v>+++</v>
          </cell>
        </row>
        <row r="3531">
          <cell r="A3531" t="str">
            <v>250.00.00.964-8000.08</v>
          </cell>
          <cell r="B3531" t="str">
            <v>250</v>
          </cell>
          <cell r="C3531" t="str">
            <v>00</v>
          </cell>
          <cell r="D3531" t="str">
            <v>00</v>
          </cell>
          <cell r="E3531" t="str">
            <v>964</v>
          </cell>
          <cell r="F3531" t="str">
            <v>8000.08</v>
          </cell>
          <cell r="G3531" t="str">
            <v>Capital Improvements-General Government One Stop Permit Center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  <cell r="M3531">
            <v>0</v>
          </cell>
          <cell r="N3531">
            <v>0</v>
          </cell>
          <cell r="O3531" t="str">
            <v>+++</v>
          </cell>
        </row>
        <row r="3532">
          <cell r="A3532" t="str">
            <v>250.00.00.964-8000.12</v>
          </cell>
          <cell r="B3532" t="str">
            <v>250</v>
          </cell>
          <cell r="C3532" t="str">
            <v>00</v>
          </cell>
          <cell r="D3532" t="str">
            <v>00</v>
          </cell>
          <cell r="E3532" t="str">
            <v>964</v>
          </cell>
          <cell r="F3532" t="str">
            <v>8000.12</v>
          </cell>
          <cell r="G3532" t="str">
            <v>Capital Improvements-General Government Building Improvements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  <cell r="M3532">
            <v>0</v>
          </cell>
          <cell r="N3532">
            <v>0</v>
          </cell>
          <cell r="O3532" t="str">
            <v>+++</v>
          </cell>
        </row>
        <row r="3533">
          <cell r="A3533" t="str">
            <v>250.00.00.964-8000.15</v>
          </cell>
          <cell r="B3533" t="str">
            <v>250</v>
          </cell>
          <cell r="C3533" t="str">
            <v>00</v>
          </cell>
          <cell r="D3533" t="str">
            <v>00</v>
          </cell>
          <cell r="E3533" t="str">
            <v>964</v>
          </cell>
          <cell r="F3533" t="str">
            <v>8000.15</v>
          </cell>
          <cell r="G3533" t="str">
            <v>Capital Improvements-General Government Council Chamber Upgrade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  <cell r="M3533">
            <v>0</v>
          </cell>
          <cell r="N3533">
            <v>0</v>
          </cell>
          <cell r="O3533" t="str">
            <v>+++</v>
          </cell>
        </row>
        <row r="3534">
          <cell r="A3534" t="str">
            <v>250.00.00.964-8000.18</v>
          </cell>
          <cell r="B3534" t="str">
            <v>250</v>
          </cell>
          <cell r="C3534" t="str">
            <v>00</v>
          </cell>
          <cell r="D3534" t="str">
            <v>00</v>
          </cell>
          <cell r="E3534" t="str">
            <v>964</v>
          </cell>
          <cell r="F3534" t="str">
            <v>8000.18</v>
          </cell>
          <cell r="G3534" t="str">
            <v>Capital Improvements-General Government Building</v>
          </cell>
          <cell r="H3534">
            <v>0</v>
          </cell>
          <cell r="I3534">
            <v>0</v>
          </cell>
          <cell r="J3534">
            <v>0</v>
          </cell>
          <cell r="K3534">
            <v>0</v>
          </cell>
          <cell r="L3534">
            <v>0</v>
          </cell>
          <cell r="M3534">
            <v>0</v>
          </cell>
          <cell r="N3534">
            <v>0</v>
          </cell>
          <cell r="O3534" t="str">
            <v>+++</v>
          </cell>
        </row>
        <row r="3535">
          <cell r="A3535" t="str">
            <v>250.00.00.964-8000.99</v>
          </cell>
          <cell r="B3535" t="str">
            <v>250</v>
          </cell>
          <cell r="C3535" t="str">
            <v>00</v>
          </cell>
          <cell r="D3535" t="str">
            <v>00</v>
          </cell>
          <cell r="E3535" t="str">
            <v>964</v>
          </cell>
          <cell r="F3535" t="str">
            <v>8000.99</v>
          </cell>
          <cell r="G3535" t="str">
            <v>Capital Improvements-General Government General</v>
          </cell>
          <cell r="H3535">
            <v>0</v>
          </cell>
          <cell r="I3535">
            <v>0</v>
          </cell>
          <cell r="J3535">
            <v>0</v>
          </cell>
          <cell r="K3535">
            <v>0</v>
          </cell>
          <cell r="L3535">
            <v>0</v>
          </cell>
          <cell r="M3535">
            <v>0</v>
          </cell>
          <cell r="N3535">
            <v>0</v>
          </cell>
          <cell r="O3535" t="str">
            <v>+++</v>
          </cell>
        </row>
        <row r="3536">
          <cell r="A3536" t="str">
            <v>250.00.00.964-8300.09</v>
          </cell>
          <cell r="B3536" t="str">
            <v>250</v>
          </cell>
          <cell r="C3536" t="str">
            <v>00</v>
          </cell>
          <cell r="D3536" t="str">
            <v>00</v>
          </cell>
          <cell r="E3536" t="str">
            <v>964</v>
          </cell>
          <cell r="F3536" t="str">
            <v>8300.09</v>
          </cell>
          <cell r="G3536" t="str">
            <v>Capital Improvements-Parks BMX Park</v>
          </cell>
          <cell r="H3536">
            <v>0</v>
          </cell>
          <cell r="I3536">
            <v>0</v>
          </cell>
          <cell r="J3536">
            <v>0</v>
          </cell>
          <cell r="K3536">
            <v>0</v>
          </cell>
          <cell r="L3536">
            <v>0</v>
          </cell>
          <cell r="M3536">
            <v>0</v>
          </cell>
          <cell r="N3536">
            <v>0</v>
          </cell>
          <cell r="O3536" t="str">
            <v>+++</v>
          </cell>
        </row>
        <row r="3537">
          <cell r="A3537" t="str">
            <v>250.00.00.964-9000.54</v>
          </cell>
          <cell r="B3537" t="str">
            <v>250</v>
          </cell>
          <cell r="C3537" t="str">
            <v>00</v>
          </cell>
          <cell r="D3537" t="str">
            <v>00</v>
          </cell>
          <cell r="E3537" t="str">
            <v>964</v>
          </cell>
          <cell r="F3537" t="str">
            <v>9000.54</v>
          </cell>
          <cell r="G3537" t="str">
            <v>Operating Transfers Out Government Building Facilities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  <cell r="M3537">
            <v>0</v>
          </cell>
          <cell r="N3537">
            <v>0</v>
          </cell>
          <cell r="O3537" t="str">
            <v>+++</v>
          </cell>
        </row>
        <row r="3538">
          <cell r="A3538" t="str">
            <v>250.00.00.966-6000.01</v>
          </cell>
          <cell r="B3538" t="str">
            <v>250</v>
          </cell>
          <cell r="C3538" t="str">
            <v>00</v>
          </cell>
          <cell r="D3538" t="str">
            <v>00</v>
          </cell>
          <cell r="E3538" t="str">
            <v>966</v>
          </cell>
          <cell r="F3538" t="str">
            <v>6000.01</v>
          </cell>
          <cell r="G3538" t="str">
            <v>Professional Services General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  <cell r="L3538">
            <v>0</v>
          </cell>
          <cell r="M3538">
            <v>0</v>
          </cell>
          <cell r="N3538">
            <v>0</v>
          </cell>
          <cell r="O3538" t="str">
            <v>+++</v>
          </cell>
        </row>
        <row r="3539">
          <cell r="A3539" t="str">
            <v>250.00.00.966-7000.04</v>
          </cell>
          <cell r="B3539" t="str">
            <v>250</v>
          </cell>
          <cell r="C3539" t="str">
            <v>00</v>
          </cell>
          <cell r="D3539" t="str">
            <v>00</v>
          </cell>
          <cell r="E3539" t="str">
            <v>966</v>
          </cell>
          <cell r="F3539" t="str">
            <v>7000.04</v>
          </cell>
          <cell r="G3539" t="str">
            <v>Capital Outlay Operations Equipment-Major</v>
          </cell>
          <cell r="H3539">
            <v>0</v>
          </cell>
          <cell r="I3539">
            <v>0</v>
          </cell>
          <cell r="J3539">
            <v>0</v>
          </cell>
          <cell r="K3539">
            <v>0</v>
          </cell>
          <cell r="L3539">
            <v>0</v>
          </cell>
          <cell r="M3539">
            <v>0</v>
          </cell>
          <cell r="N3539">
            <v>0</v>
          </cell>
          <cell r="O3539" t="str">
            <v>+++</v>
          </cell>
        </row>
        <row r="3540">
          <cell r="A3540" t="str">
            <v>250.00.00.966-7000.99</v>
          </cell>
          <cell r="B3540" t="str">
            <v>250</v>
          </cell>
          <cell r="C3540" t="str">
            <v>00</v>
          </cell>
          <cell r="D3540" t="str">
            <v>00</v>
          </cell>
          <cell r="E3540" t="str">
            <v>966</v>
          </cell>
          <cell r="F3540" t="str">
            <v>7000.99</v>
          </cell>
          <cell r="G3540" t="str">
            <v>Capital Outlay General</v>
          </cell>
          <cell r="H3540">
            <v>0</v>
          </cell>
          <cell r="I3540">
            <v>0</v>
          </cell>
          <cell r="J3540">
            <v>0</v>
          </cell>
          <cell r="K3540">
            <v>0</v>
          </cell>
          <cell r="L3540">
            <v>0</v>
          </cell>
          <cell r="M3540">
            <v>0</v>
          </cell>
          <cell r="N3540">
            <v>0</v>
          </cell>
          <cell r="O3540" t="str">
            <v>+++</v>
          </cell>
        </row>
        <row r="3541">
          <cell r="A3541" t="str">
            <v>250.00.00.966-8000.11</v>
          </cell>
          <cell r="B3541" t="str">
            <v>250</v>
          </cell>
          <cell r="C3541" t="str">
            <v>00</v>
          </cell>
          <cell r="D3541" t="str">
            <v>00</v>
          </cell>
          <cell r="E3541" t="str">
            <v>966</v>
          </cell>
          <cell r="F3541" t="str">
            <v>8000.11</v>
          </cell>
          <cell r="G3541" t="str">
            <v>Capital Improvements-General Government Landscaping Improvements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  <cell r="L3541">
            <v>0</v>
          </cell>
          <cell r="M3541">
            <v>0</v>
          </cell>
          <cell r="N3541">
            <v>0</v>
          </cell>
          <cell r="O3541" t="str">
            <v>+++</v>
          </cell>
        </row>
        <row r="3542">
          <cell r="A3542" t="str">
            <v>250.00.00.966-8300.03</v>
          </cell>
          <cell r="B3542" t="str">
            <v>250</v>
          </cell>
          <cell r="C3542" t="str">
            <v>00</v>
          </cell>
          <cell r="D3542" t="str">
            <v>00</v>
          </cell>
          <cell r="E3542" t="str">
            <v>966</v>
          </cell>
          <cell r="F3542" t="str">
            <v>8300.03</v>
          </cell>
          <cell r="G3542" t="str">
            <v>Capital Improvements-Parks Neighborhood Parks-Restoration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  <cell r="L3542">
            <v>0</v>
          </cell>
          <cell r="M3542">
            <v>0</v>
          </cell>
          <cell r="N3542">
            <v>0</v>
          </cell>
          <cell r="O3542" t="str">
            <v>+++</v>
          </cell>
        </row>
        <row r="3543">
          <cell r="A3543" t="str">
            <v>250.00.00.966-8300.06</v>
          </cell>
          <cell r="B3543" t="str">
            <v>250</v>
          </cell>
          <cell r="C3543" t="str">
            <v>00</v>
          </cell>
          <cell r="D3543" t="str">
            <v>00</v>
          </cell>
          <cell r="E3543" t="str">
            <v>966</v>
          </cell>
          <cell r="F3543" t="str">
            <v>8300.06</v>
          </cell>
          <cell r="G3543" t="str">
            <v>Capital Improvements-Parks Playground Equipment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  <cell r="L3543">
            <v>0</v>
          </cell>
          <cell r="M3543">
            <v>0</v>
          </cell>
          <cell r="N3543">
            <v>0</v>
          </cell>
          <cell r="O3543" t="str">
            <v>+++</v>
          </cell>
        </row>
        <row r="3544">
          <cell r="A3544" t="str">
            <v>250.00.00.966-8300.09</v>
          </cell>
          <cell r="B3544" t="str">
            <v>250</v>
          </cell>
          <cell r="C3544" t="str">
            <v>00</v>
          </cell>
          <cell r="D3544" t="str">
            <v>00</v>
          </cell>
          <cell r="E3544" t="str">
            <v>966</v>
          </cell>
          <cell r="F3544" t="str">
            <v>8300.09</v>
          </cell>
          <cell r="G3544" t="str">
            <v>Capital Improvements-Parks BMX Park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  <cell r="L3544">
            <v>0</v>
          </cell>
          <cell r="M3544">
            <v>54999</v>
          </cell>
          <cell r="N3544">
            <v>-54999</v>
          </cell>
          <cell r="O3544" t="str">
            <v>+++</v>
          </cell>
        </row>
        <row r="3545">
          <cell r="A3545" t="str">
            <v>250.00.00.966-8300.10</v>
          </cell>
          <cell r="B3545" t="str">
            <v>250</v>
          </cell>
          <cell r="C3545" t="str">
            <v>00</v>
          </cell>
          <cell r="D3545" t="str">
            <v>00</v>
          </cell>
          <cell r="E3545" t="str">
            <v>966</v>
          </cell>
          <cell r="F3545" t="str">
            <v>8300.10</v>
          </cell>
          <cell r="G3545" t="str">
            <v>Capital Improvements-Parks Sports Complex</v>
          </cell>
          <cell r="H3545">
            <v>92000</v>
          </cell>
          <cell r="I3545">
            <v>0</v>
          </cell>
          <cell r="J3545">
            <v>92000</v>
          </cell>
          <cell r="K3545">
            <v>0</v>
          </cell>
          <cell r="L3545">
            <v>0</v>
          </cell>
          <cell r="M3545">
            <v>0</v>
          </cell>
          <cell r="N3545">
            <v>92000</v>
          </cell>
          <cell r="O3545">
            <v>0</v>
          </cell>
        </row>
        <row r="3546">
          <cell r="A3546" t="str">
            <v>250.00.00.966-8300.23</v>
          </cell>
          <cell r="B3546" t="str">
            <v>250</v>
          </cell>
          <cell r="C3546" t="str">
            <v>00</v>
          </cell>
          <cell r="D3546" t="str">
            <v>00</v>
          </cell>
          <cell r="E3546" t="str">
            <v>966</v>
          </cell>
          <cell r="F3546" t="str">
            <v>8300.23</v>
          </cell>
          <cell r="G3546" t="str">
            <v>Capital Improvements-Parks Improvements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  <cell r="M3546">
            <v>0</v>
          </cell>
          <cell r="N3546">
            <v>0</v>
          </cell>
          <cell r="O3546" t="str">
            <v>+++</v>
          </cell>
        </row>
        <row r="3547">
          <cell r="A3547" t="str">
            <v>250.00.00.966-8300.99</v>
          </cell>
          <cell r="B3547" t="str">
            <v>250</v>
          </cell>
          <cell r="C3547" t="str">
            <v>00</v>
          </cell>
          <cell r="D3547" t="str">
            <v>00</v>
          </cell>
          <cell r="E3547" t="str">
            <v>966</v>
          </cell>
          <cell r="F3547" t="str">
            <v>8300.99</v>
          </cell>
          <cell r="G3547" t="str">
            <v>Capital Improvements-Parks General</v>
          </cell>
          <cell r="H3547">
            <v>82500</v>
          </cell>
          <cell r="I3547">
            <v>0</v>
          </cell>
          <cell r="J3547">
            <v>82500</v>
          </cell>
          <cell r="K3547">
            <v>0</v>
          </cell>
          <cell r="L3547">
            <v>0</v>
          </cell>
          <cell r="M3547">
            <v>0</v>
          </cell>
          <cell r="N3547">
            <v>82500</v>
          </cell>
          <cell r="O3547">
            <v>0</v>
          </cell>
        </row>
        <row r="3548">
          <cell r="A3548" t="str">
            <v>250.00.00.966-8350.06</v>
          </cell>
          <cell r="B3548" t="str">
            <v>250</v>
          </cell>
          <cell r="C3548" t="str">
            <v>00</v>
          </cell>
          <cell r="D3548" t="str">
            <v>00</v>
          </cell>
          <cell r="E3548" t="str">
            <v>966</v>
          </cell>
          <cell r="F3548" t="str">
            <v>8350.06</v>
          </cell>
          <cell r="G3548" t="str">
            <v>Capital Improvements-Golf Building Improvements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  <cell r="M3548">
            <v>4971</v>
          </cell>
          <cell r="N3548">
            <v>-4971</v>
          </cell>
          <cell r="O3548" t="str">
            <v>+++</v>
          </cell>
        </row>
        <row r="3549">
          <cell r="A3549" t="str">
            <v>250.00.00.967-8200.08</v>
          </cell>
          <cell r="B3549" t="str">
            <v>250</v>
          </cell>
          <cell r="C3549" t="str">
            <v>00</v>
          </cell>
          <cell r="D3549" t="str">
            <v>00</v>
          </cell>
          <cell r="E3549" t="str">
            <v>967</v>
          </cell>
          <cell r="F3549" t="str">
            <v>8200.08</v>
          </cell>
          <cell r="G3549" t="str">
            <v>Capital Improvements-Storm Drain Station Upgrades/Improvements</v>
          </cell>
          <cell r="H3549">
            <v>75000</v>
          </cell>
          <cell r="I3549">
            <v>0</v>
          </cell>
          <cell r="J3549">
            <v>75000</v>
          </cell>
          <cell r="K3549">
            <v>0</v>
          </cell>
          <cell r="L3549">
            <v>0</v>
          </cell>
          <cell r="M3549">
            <v>0</v>
          </cell>
          <cell r="N3549">
            <v>75000</v>
          </cell>
          <cell r="O3549">
            <v>0</v>
          </cell>
        </row>
        <row r="3550">
          <cell r="A3550" t="str">
            <v>250.00.00.967-8200.99</v>
          </cell>
          <cell r="B3550" t="str">
            <v>250</v>
          </cell>
          <cell r="C3550" t="str">
            <v>00</v>
          </cell>
          <cell r="D3550" t="str">
            <v>00</v>
          </cell>
          <cell r="E3550" t="str">
            <v>967</v>
          </cell>
          <cell r="F3550" t="str">
            <v>8200.99</v>
          </cell>
          <cell r="G3550" t="str">
            <v>Capital Improvements-Storm Drain General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  <cell r="M3550">
            <v>0</v>
          </cell>
          <cell r="N3550">
            <v>0</v>
          </cell>
          <cell r="O3550" t="str">
            <v>+++</v>
          </cell>
        </row>
        <row r="3551">
          <cell r="A3551" t="str">
            <v>250.11.00.958-6000.01</v>
          </cell>
          <cell r="B3551" t="str">
            <v>250</v>
          </cell>
          <cell r="C3551" t="str">
            <v>11</v>
          </cell>
          <cell r="D3551" t="str">
            <v>00</v>
          </cell>
          <cell r="E3551" t="str">
            <v>958</v>
          </cell>
          <cell r="F3551" t="str">
            <v>6000.01</v>
          </cell>
          <cell r="G3551" t="str">
            <v>Professional Services General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  <cell r="M3551">
            <v>0</v>
          </cell>
          <cell r="N3551">
            <v>0</v>
          </cell>
          <cell r="O3551" t="str">
            <v>+++</v>
          </cell>
        </row>
        <row r="3552">
          <cell r="A3552" t="str">
            <v>250.11.00.960-6000.01</v>
          </cell>
          <cell r="B3552" t="str">
            <v>250</v>
          </cell>
          <cell r="C3552" t="str">
            <v>11</v>
          </cell>
          <cell r="D3552" t="str">
            <v>00</v>
          </cell>
          <cell r="E3552" t="str">
            <v>960</v>
          </cell>
          <cell r="F3552" t="str">
            <v>6000.01</v>
          </cell>
          <cell r="G3552" t="str">
            <v>Professional Services General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  <cell r="M3552">
            <v>0</v>
          </cell>
          <cell r="N3552">
            <v>0</v>
          </cell>
          <cell r="O3552" t="str">
            <v>+++</v>
          </cell>
        </row>
        <row r="3553">
          <cell r="A3553" t="str">
            <v>250.11.00.960-7000.03</v>
          </cell>
          <cell r="B3553" t="str">
            <v>250</v>
          </cell>
          <cell r="C3553" t="str">
            <v>11</v>
          </cell>
          <cell r="D3553" t="str">
            <v>00</v>
          </cell>
          <cell r="E3553" t="str">
            <v>960</v>
          </cell>
          <cell r="F3553" t="str">
            <v>7000.03</v>
          </cell>
          <cell r="G3553" t="str">
            <v>Capital Outlay Operations Equip-Minor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  <cell r="M3553">
            <v>0</v>
          </cell>
          <cell r="N3553">
            <v>0</v>
          </cell>
          <cell r="O3553" t="str">
            <v>+++</v>
          </cell>
        </row>
        <row r="3554">
          <cell r="A3554" t="str">
            <v>250.20.30.961-6200.11</v>
          </cell>
          <cell r="B3554" t="str">
            <v>250</v>
          </cell>
          <cell r="C3554" t="str">
            <v>20</v>
          </cell>
          <cell r="D3554" t="str">
            <v>30</v>
          </cell>
          <cell r="E3554" t="str">
            <v>961</v>
          </cell>
          <cell r="F3554" t="str">
            <v>6200.11</v>
          </cell>
          <cell r="G3554" t="str">
            <v>Supplies Library Books and Materials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  <cell r="M3554">
            <v>0</v>
          </cell>
          <cell r="N3554">
            <v>0</v>
          </cell>
          <cell r="O3554" t="str">
            <v>+++</v>
          </cell>
        </row>
        <row r="3555">
          <cell r="A3555" t="str">
            <v>250.20.30.961-8000.12</v>
          </cell>
          <cell r="B3555" t="str">
            <v>250</v>
          </cell>
          <cell r="C3555" t="str">
            <v>20</v>
          </cell>
          <cell r="D3555" t="str">
            <v>30</v>
          </cell>
          <cell r="E3555" t="str">
            <v>961</v>
          </cell>
          <cell r="F3555" t="str">
            <v>8000.12</v>
          </cell>
          <cell r="G3555" t="str">
            <v>Capital Improvements-General Government Building Improvements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  <cell r="M3555">
            <v>0</v>
          </cell>
          <cell r="N3555">
            <v>0</v>
          </cell>
          <cell r="O3555" t="str">
            <v>+++</v>
          </cell>
        </row>
        <row r="3556">
          <cell r="A3556" t="str">
            <v>260.07.00.000-6000.01</v>
          </cell>
          <cell r="B3556" t="str">
            <v>260</v>
          </cell>
          <cell r="C3556" t="str">
            <v>07</v>
          </cell>
          <cell r="D3556" t="str">
            <v>00</v>
          </cell>
          <cell r="E3556" t="str">
            <v>000</v>
          </cell>
          <cell r="F3556" t="str">
            <v>6000.01</v>
          </cell>
          <cell r="G3556" t="str">
            <v>Professional Services General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  <cell r="M3556">
            <v>0</v>
          </cell>
          <cell r="N3556">
            <v>0</v>
          </cell>
          <cell r="O3556" t="str">
            <v>+++</v>
          </cell>
        </row>
        <row r="3557">
          <cell r="A3557" t="str">
            <v>260.07.00.000-7000.09</v>
          </cell>
          <cell r="B3557" t="str">
            <v>260</v>
          </cell>
          <cell r="C3557" t="str">
            <v>07</v>
          </cell>
          <cell r="D3557" t="str">
            <v>00</v>
          </cell>
          <cell r="E3557" t="str">
            <v>000</v>
          </cell>
          <cell r="F3557" t="str">
            <v>7000.09</v>
          </cell>
          <cell r="G3557" t="str">
            <v>Capital Outlay Computer Conversion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  <cell r="L3557">
            <v>0</v>
          </cell>
          <cell r="M3557">
            <v>0</v>
          </cell>
          <cell r="N3557">
            <v>0</v>
          </cell>
          <cell r="O3557" t="str">
            <v>+++</v>
          </cell>
        </row>
        <row r="3558">
          <cell r="A3558" t="str">
            <v>260.07.00.000-7000.99</v>
          </cell>
          <cell r="B3558" t="str">
            <v>260</v>
          </cell>
          <cell r="C3558" t="str">
            <v>07</v>
          </cell>
          <cell r="D3558" t="str">
            <v>00</v>
          </cell>
          <cell r="E3558" t="str">
            <v>000</v>
          </cell>
          <cell r="F3558" t="str">
            <v>7000.99</v>
          </cell>
          <cell r="G3558" t="str">
            <v>Capital Outlay General</v>
          </cell>
          <cell r="H3558">
            <v>0</v>
          </cell>
          <cell r="I3558">
            <v>0</v>
          </cell>
          <cell r="J3558">
            <v>0</v>
          </cell>
          <cell r="K3558">
            <v>0</v>
          </cell>
          <cell r="L3558">
            <v>0</v>
          </cell>
          <cell r="M3558">
            <v>0</v>
          </cell>
          <cell r="N3558">
            <v>0</v>
          </cell>
          <cell r="O3558" t="str">
            <v>+++</v>
          </cell>
        </row>
        <row r="3559">
          <cell r="A3559" t="str">
            <v>260.07.00.005-8900.08</v>
          </cell>
          <cell r="B3559" t="str">
            <v>260</v>
          </cell>
          <cell r="C3559" t="str">
            <v>07</v>
          </cell>
          <cell r="D3559" t="str">
            <v>00</v>
          </cell>
          <cell r="E3559" t="str">
            <v>005</v>
          </cell>
          <cell r="F3559" t="str">
            <v>8900.08</v>
          </cell>
          <cell r="G3559" t="str">
            <v>Debt Service-Principal Westamerica Bank-New World</v>
          </cell>
          <cell r="H3559">
            <v>0</v>
          </cell>
          <cell r="I3559">
            <v>0</v>
          </cell>
          <cell r="J3559">
            <v>0</v>
          </cell>
          <cell r="K3559">
            <v>0</v>
          </cell>
          <cell r="L3559">
            <v>0</v>
          </cell>
          <cell r="M3559">
            <v>0</v>
          </cell>
          <cell r="N3559">
            <v>0</v>
          </cell>
          <cell r="O3559" t="str">
            <v>+++</v>
          </cell>
        </row>
        <row r="3560">
          <cell r="A3560" t="str">
            <v>260.07.00.005-8910.08</v>
          </cell>
          <cell r="B3560" t="str">
            <v>260</v>
          </cell>
          <cell r="C3560" t="str">
            <v>07</v>
          </cell>
          <cell r="D3560" t="str">
            <v>00</v>
          </cell>
          <cell r="E3560" t="str">
            <v>005</v>
          </cell>
          <cell r="F3560" t="str">
            <v>8910.08</v>
          </cell>
          <cell r="G3560" t="str">
            <v>Debt Service-Interest Westamerica Bank-New World</v>
          </cell>
          <cell r="H3560">
            <v>0</v>
          </cell>
          <cell r="I3560">
            <v>0</v>
          </cell>
          <cell r="J3560">
            <v>0</v>
          </cell>
          <cell r="K3560">
            <v>0</v>
          </cell>
          <cell r="L3560">
            <v>0</v>
          </cell>
          <cell r="M3560">
            <v>0</v>
          </cell>
          <cell r="N3560">
            <v>0</v>
          </cell>
          <cell r="O3560" t="str">
            <v>+++</v>
          </cell>
        </row>
        <row r="3561">
          <cell r="A3561" t="str">
            <v>260.13.00.000-7000.04</v>
          </cell>
          <cell r="B3561" t="str">
            <v>260</v>
          </cell>
          <cell r="C3561" t="str">
            <v>13</v>
          </cell>
          <cell r="D3561" t="str">
            <v>00</v>
          </cell>
          <cell r="E3561" t="str">
            <v>000</v>
          </cell>
          <cell r="F3561" t="str">
            <v>7000.04</v>
          </cell>
          <cell r="G3561" t="str">
            <v>Capital Outlay Operations Equipment-Major</v>
          </cell>
          <cell r="H3561">
            <v>0</v>
          </cell>
          <cell r="I3561">
            <v>0</v>
          </cell>
          <cell r="J3561">
            <v>0</v>
          </cell>
          <cell r="K3561">
            <v>0</v>
          </cell>
          <cell r="L3561">
            <v>0</v>
          </cell>
          <cell r="M3561">
            <v>0</v>
          </cell>
          <cell r="N3561">
            <v>0</v>
          </cell>
          <cell r="O3561" t="str">
            <v>+++</v>
          </cell>
        </row>
        <row r="3562">
          <cell r="A3562" t="str">
            <v>260.13.00.000-7000.99</v>
          </cell>
          <cell r="B3562" t="str">
            <v>260</v>
          </cell>
          <cell r="C3562" t="str">
            <v>13</v>
          </cell>
          <cell r="D3562" t="str">
            <v>00</v>
          </cell>
          <cell r="E3562" t="str">
            <v>000</v>
          </cell>
          <cell r="F3562" t="str">
            <v>7000.99</v>
          </cell>
          <cell r="G3562" t="str">
            <v>Capital Outlay General</v>
          </cell>
          <cell r="H3562">
            <v>0</v>
          </cell>
          <cell r="I3562">
            <v>0</v>
          </cell>
          <cell r="J3562">
            <v>0</v>
          </cell>
          <cell r="K3562">
            <v>0</v>
          </cell>
          <cell r="L3562">
            <v>0</v>
          </cell>
          <cell r="M3562">
            <v>0</v>
          </cell>
          <cell r="N3562">
            <v>0</v>
          </cell>
          <cell r="O3562" t="str">
            <v>+++</v>
          </cell>
        </row>
        <row r="3563">
          <cell r="A3563" t="str">
            <v>260.13.00.005-8900.06</v>
          </cell>
          <cell r="B3563" t="str">
            <v>260</v>
          </cell>
          <cell r="C3563" t="str">
            <v>13</v>
          </cell>
          <cell r="D3563" t="str">
            <v>00</v>
          </cell>
          <cell r="E3563" t="str">
            <v>005</v>
          </cell>
          <cell r="F3563" t="str">
            <v>8900.06</v>
          </cell>
          <cell r="G3563" t="str">
            <v>Debt Service-Principal LaSalle-Fire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  <cell r="M3563">
            <v>0</v>
          </cell>
          <cell r="N3563">
            <v>0</v>
          </cell>
          <cell r="O3563" t="str">
            <v>+++</v>
          </cell>
        </row>
        <row r="3564">
          <cell r="A3564" t="str">
            <v>260.13.00.005-8900.23</v>
          </cell>
          <cell r="B3564" t="str">
            <v>260</v>
          </cell>
          <cell r="C3564" t="str">
            <v>13</v>
          </cell>
          <cell r="D3564" t="str">
            <v>00</v>
          </cell>
          <cell r="E3564" t="str">
            <v>005</v>
          </cell>
          <cell r="F3564" t="str">
            <v>8900.23</v>
          </cell>
          <cell r="G3564" t="str">
            <v>Debt Service-Principal HSE Leasing</v>
          </cell>
          <cell r="H3564">
            <v>111950</v>
          </cell>
          <cell r="I3564">
            <v>0</v>
          </cell>
          <cell r="J3564">
            <v>111950</v>
          </cell>
          <cell r="K3564">
            <v>0</v>
          </cell>
          <cell r="L3564">
            <v>0</v>
          </cell>
          <cell r="M3564">
            <v>0</v>
          </cell>
          <cell r="N3564">
            <v>111950</v>
          </cell>
          <cell r="O3564">
            <v>0</v>
          </cell>
        </row>
        <row r="3565">
          <cell r="A3565" t="str">
            <v>260.13.00.005-8910.06</v>
          </cell>
          <cell r="B3565" t="str">
            <v>260</v>
          </cell>
          <cell r="C3565" t="str">
            <v>13</v>
          </cell>
          <cell r="D3565" t="str">
            <v>00</v>
          </cell>
          <cell r="E3565" t="str">
            <v>005</v>
          </cell>
          <cell r="F3565" t="str">
            <v>8910.06</v>
          </cell>
          <cell r="G3565" t="str">
            <v>Debt Service-Interest LaSalle-Fire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  <cell r="M3565">
            <v>0</v>
          </cell>
          <cell r="N3565">
            <v>0</v>
          </cell>
          <cell r="O3565" t="str">
            <v>+++</v>
          </cell>
        </row>
        <row r="3566">
          <cell r="A3566" t="str">
            <v>260.13.00.005-8910.23</v>
          </cell>
          <cell r="B3566" t="str">
            <v>260</v>
          </cell>
          <cell r="C3566" t="str">
            <v>13</v>
          </cell>
          <cell r="D3566" t="str">
            <v>00</v>
          </cell>
          <cell r="E3566" t="str">
            <v>005</v>
          </cell>
          <cell r="F3566" t="str">
            <v>8910.23</v>
          </cell>
          <cell r="G3566" t="str">
            <v>Debt Service-Interest HSE Leasing</v>
          </cell>
          <cell r="H3566">
            <v>7110</v>
          </cell>
          <cell r="I3566">
            <v>0</v>
          </cell>
          <cell r="J3566">
            <v>7110</v>
          </cell>
          <cell r="K3566">
            <v>0</v>
          </cell>
          <cell r="L3566">
            <v>0</v>
          </cell>
          <cell r="M3566">
            <v>0</v>
          </cell>
          <cell r="N3566">
            <v>7110</v>
          </cell>
          <cell r="O3566">
            <v>0</v>
          </cell>
        </row>
        <row r="3567">
          <cell r="A3567" t="str">
            <v>260.20.25.000-7000.06</v>
          </cell>
          <cell r="B3567" t="str">
            <v>260</v>
          </cell>
          <cell r="C3567" t="str">
            <v>20</v>
          </cell>
          <cell r="D3567" t="str">
            <v>25</v>
          </cell>
          <cell r="E3567" t="str">
            <v>000</v>
          </cell>
          <cell r="F3567" t="str">
            <v>7000.06</v>
          </cell>
          <cell r="G3567" t="str">
            <v>Capital Outlay Operations Appartus-Major</v>
          </cell>
          <cell r="H3567">
            <v>0</v>
          </cell>
          <cell r="I3567">
            <v>0</v>
          </cell>
          <cell r="J3567">
            <v>0</v>
          </cell>
          <cell r="K3567">
            <v>0</v>
          </cell>
          <cell r="L3567">
            <v>0</v>
          </cell>
          <cell r="M3567">
            <v>0</v>
          </cell>
          <cell r="N3567">
            <v>0</v>
          </cell>
          <cell r="O3567" t="str">
            <v>+++</v>
          </cell>
        </row>
        <row r="3568">
          <cell r="A3568" t="str">
            <v>260.20.25.000-8000.99</v>
          </cell>
          <cell r="B3568" t="str">
            <v>260</v>
          </cell>
          <cell r="C3568" t="str">
            <v>20</v>
          </cell>
          <cell r="D3568" t="str">
            <v>25</v>
          </cell>
          <cell r="E3568" t="str">
            <v>000</v>
          </cell>
          <cell r="F3568" t="str">
            <v>8000.99</v>
          </cell>
          <cell r="G3568" t="str">
            <v>Capital Improvements-General Government General</v>
          </cell>
          <cell r="H3568">
            <v>0</v>
          </cell>
          <cell r="I3568">
            <v>0</v>
          </cell>
          <cell r="J3568">
            <v>0</v>
          </cell>
          <cell r="K3568">
            <v>0</v>
          </cell>
          <cell r="L3568">
            <v>0</v>
          </cell>
          <cell r="M3568">
            <v>0</v>
          </cell>
          <cell r="N3568">
            <v>0</v>
          </cell>
          <cell r="O3568" t="str">
            <v>+++</v>
          </cell>
        </row>
        <row r="3569">
          <cell r="A3569" t="str">
            <v>260.20.25.005-8900.07</v>
          </cell>
          <cell r="B3569" t="str">
            <v>260</v>
          </cell>
          <cell r="C3569" t="str">
            <v>20</v>
          </cell>
          <cell r="D3569" t="str">
            <v>25</v>
          </cell>
          <cell r="E3569" t="str">
            <v>005</v>
          </cell>
          <cell r="F3569" t="str">
            <v>8900.07</v>
          </cell>
          <cell r="G3569" t="str">
            <v>Debt Service-Principal Westamerica Bank-Parks</v>
          </cell>
          <cell r="H3569">
            <v>0</v>
          </cell>
          <cell r="I3569">
            <v>0</v>
          </cell>
          <cell r="J3569">
            <v>0</v>
          </cell>
          <cell r="K3569">
            <v>0</v>
          </cell>
          <cell r="L3569">
            <v>0</v>
          </cell>
          <cell r="M3569">
            <v>0</v>
          </cell>
          <cell r="N3569">
            <v>0</v>
          </cell>
          <cell r="O3569" t="str">
            <v>+++</v>
          </cell>
        </row>
        <row r="3570">
          <cell r="A3570" t="str">
            <v>260.20.25.005-8900.23</v>
          </cell>
          <cell r="B3570" t="str">
            <v>260</v>
          </cell>
          <cell r="C3570" t="str">
            <v>20</v>
          </cell>
          <cell r="D3570" t="str">
            <v>25</v>
          </cell>
          <cell r="E3570" t="str">
            <v>005</v>
          </cell>
          <cell r="F3570" t="str">
            <v>8900.23</v>
          </cell>
          <cell r="G3570" t="str">
            <v>Debt Service-Principal HSE Leasing</v>
          </cell>
          <cell r="H3570">
            <v>32050</v>
          </cell>
          <cell r="I3570">
            <v>0</v>
          </cell>
          <cell r="J3570">
            <v>32050</v>
          </cell>
          <cell r="K3570">
            <v>0</v>
          </cell>
          <cell r="L3570">
            <v>0</v>
          </cell>
          <cell r="M3570">
            <v>0</v>
          </cell>
          <cell r="N3570">
            <v>32050</v>
          </cell>
          <cell r="O3570">
            <v>0</v>
          </cell>
        </row>
        <row r="3571">
          <cell r="A3571" t="str">
            <v>260.20.25.005-8910.07</v>
          </cell>
          <cell r="B3571" t="str">
            <v>260</v>
          </cell>
          <cell r="C3571" t="str">
            <v>20</v>
          </cell>
          <cell r="D3571" t="str">
            <v>25</v>
          </cell>
          <cell r="E3571" t="str">
            <v>005</v>
          </cell>
          <cell r="F3571" t="str">
            <v>8910.07</v>
          </cell>
          <cell r="G3571" t="str">
            <v>Debt Service-Interest Westamerica Bank-Parks</v>
          </cell>
          <cell r="H3571">
            <v>0</v>
          </cell>
          <cell r="I3571">
            <v>0</v>
          </cell>
          <cell r="J3571">
            <v>0</v>
          </cell>
          <cell r="K3571">
            <v>0</v>
          </cell>
          <cell r="L3571">
            <v>0</v>
          </cell>
          <cell r="M3571">
            <v>0</v>
          </cell>
          <cell r="N3571">
            <v>0</v>
          </cell>
          <cell r="O3571" t="str">
            <v>+++</v>
          </cell>
        </row>
        <row r="3572">
          <cell r="A3572" t="str">
            <v>260.20.25.005-8910.23</v>
          </cell>
          <cell r="B3572" t="str">
            <v>260</v>
          </cell>
          <cell r="C3572" t="str">
            <v>20</v>
          </cell>
          <cell r="D3572" t="str">
            <v>25</v>
          </cell>
          <cell r="E3572" t="str">
            <v>005</v>
          </cell>
          <cell r="F3572" t="str">
            <v>8910.23</v>
          </cell>
          <cell r="G3572" t="str">
            <v>Debt Service-Interest HSE Leasing</v>
          </cell>
          <cell r="H3572">
            <v>820</v>
          </cell>
          <cell r="I3572">
            <v>0</v>
          </cell>
          <cell r="J3572">
            <v>820</v>
          </cell>
          <cell r="K3572">
            <v>0</v>
          </cell>
          <cell r="L3572">
            <v>0</v>
          </cell>
          <cell r="M3572">
            <v>0</v>
          </cell>
          <cell r="N3572">
            <v>820</v>
          </cell>
          <cell r="O3572">
            <v>0</v>
          </cell>
        </row>
        <row r="3573">
          <cell r="A3573" t="str">
            <v>260.40.50.000-7000.04</v>
          </cell>
          <cell r="B3573" t="str">
            <v>260</v>
          </cell>
          <cell r="C3573" t="str">
            <v>40</v>
          </cell>
          <cell r="D3573" t="str">
            <v>50</v>
          </cell>
          <cell r="E3573" t="str">
            <v>000</v>
          </cell>
          <cell r="F3573" t="str">
            <v>7000.04</v>
          </cell>
          <cell r="G3573" t="str">
            <v>Capital Outlay Operations Equipment-Major</v>
          </cell>
          <cell r="H3573">
            <v>0</v>
          </cell>
          <cell r="I3573">
            <v>0</v>
          </cell>
          <cell r="J3573">
            <v>0</v>
          </cell>
          <cell r="K3573">
            <v>0</v>
          </cell>
          <cell r="L3573">
            <v>0</v>
          </cell>
          <cell r="M3573">
            <v>0</v>
          </cell>
          <cell r="N3573">
            <v>0</v>
          </cell>
          <cell r="O3573" t="str">
            <v>+++</v>
          </cell>
        </row>
        <row r="3574">
          <cell r="A3574" t="str">
            <v>260.40.50.001-5000.01</v>
          </cell>
          <cell r="B3574" t="str">
            <v>260</v>
          </cell>
          <cell r="C3574" t="str">
            <v>40</v>
          </cell>
          <cell r="D3574" t="str">
            <v>50</v>
          </cell>
          <cell r="E3574" t="str">
            <v>001</v>
          </cell>
          <cell r="F3574" t="str">
            <v>5000.01</v>
          </cell>
          <cell r="G3574" t="str">
            <v>Salaries Regular</v>
          </cell>
          <cell r="H3574">
            <v>0</v>
          </cell>
          <cell r="I3574">
            <v>0</v>
          </cell>
          <cell r="J3574">
            <v>0</v>
          </cell>
          <cell r="K3574">
            <v>0</v>
          </cell>
          <cell r="L3574">
            <v>0</v>
          </cell>
          <cell r="M3574">
            <v>0</v>
          </cell>
          <cell r="N3574">
            <v>0</v>
          </cell>
          <cell r="O3574" t="str">
            <v>+++</v>
          </cell>
        </row>
        <row r="3575">
          <cell r="A3575" t="str">
            <v>260.40.50.001-5000.02</v>
          </cell>
          <cell r="B3575" t="str">
            <v>260</v>
          </cell>
          <cell r="C3575" t="str">
            <v>40</v>
          </cell>
          <cell r="D3575" t="str">
            <v>50</v>
          </cell>
          <cell r="E3575" t="str">
            <v>001</v>
          </cell>
          <cell r="F3575" t="str">
            <v>5000.02</v>
          </cell>
          <cell r="G3575" t="str">
            <v>Salaries Part Time</v>
          </cell>
          <cell r="H3575">
            <v>0</v>
          </cell>
          <cell r="I3575">
            <v>0</v>
          </cell>
          <cell r="J3575">
            <v>0</v>
          </cell>
          <cell r="K3575">
            <v>0</v>
          </cell>
          <cell r="L3575">
            <v>0</v>
          </cell>
          <cell r="M3575">
            <v>0</v>
          </cell>
          <cell r="N3575">
            <v>0</v>
          </cell>
          <cell r="O3575" t="str">
            <v>+++</v>
          </cell>
        </row>
        <row r="3576">
          <cell r="A3576" t="str">
            <v>260.40.50.001-5000.03</v>
          </cell>
          <cell r="B3576" t="str">
            <v>260</v>
          </cell>
          <cell r="C3576" t="str">
            <v>40</v>
          </cell>
          <cell r="D3576" t="str">
            <v>50</v>
          </cell>
          <cell r="E3576" t="str">
            <v>001</v>
          </cell>
          <cell r="F3576" t="str">
            <v>5000.03</v>
          </cell>
          <cell r="G3576" t="str">
            <v>Salaries Overtime</v>
          </cell>
          <cell r="H3576">
            <v>0</v>
          </cell>
          <cell r="I3576">
            <v>0</v>
          </cell>
          <cell r="J3576">
            <v>0</v>
          </cell>
          <cell r="K3576">
            <v>0</v>
          </cell>
          <cell r="L3576">
            <v>0</v>
          </cell>
          <cell r="M3576">
            <v>0</v>
          </cell>
          <cell r="N3576">
            <v>0</v>
          </cell>
          <cell r="O3576" t="str">
            <v>+++</v>
          </cell>
        </row>
        <row r="3577">
          <cell r="A3577" t="str">
            <v>260.40.50.001-5000.04</v>
          </cell>
          <cell r="B3577" t="str">
            <v>260</v>
          </cell>
          <cell r="C3577" t="str">
            <v>40</v>
          </cell>
          <cell r="D3577" t="str">
            <v>50</v>
          </cell>
          <cell r="E3577" t="str">
            <v>001</v>
          </cell>
          <cell r="F3577" t="str">
            <v>5000.04</v>
          </cell>
          <cell r="G3577" t="str">
            <v>Salaries Holiday Pay</v>
          </cell>
          <cell r="H3577">
            <v>0</v>
          </cell>
          <cell r="I3577">
            <v>0</v>
          </cell>
          <cell r="J3577">
            <v>0</v>
          </cell>
          <cell r="K3577">
            <v>0</v>
          </cell>
          <cell r="L3577">
            <v>0</v>
          </cell>
          <cell r="M3577">
            <v>0</v>
          </cell>
          <cell r="N3577">
            <v>0</v>
          </cell>
          <cell r="O3577" t="str">
            <v>+++</v>
          </cell>
        </row>
        <row r="3578">
          <cell r="A3578" t="str">
            <v>260.40.50.001-5000.06</v>
          </cell>
          <cell r="B3578" t="str">
            <v>260</v>
          </cell>
          <cell r="C3578" t="str">
            <v>40</v>
          </cell>
          <cell r="D3578" t="str">
            <v>50</v>
          </cell>
          <cell r="E3578" t="str">
            <v>001</v>
          </cell>
          <cell r="F3578" t="str">
            <v>5000.06</v>
          </cell>
          <cell r="G3578" t="str">
            <v>Salaries Out of Class</v>
          </cell>
          <cell r="H3578">
            <v>0</v>
          </cell>
          <cell r="I3578">
            <v>0</v>
          </cell>
          <cell r="J3578">
            <v>0</v>
          </cell>
          <cell r="K3578">
            <v>0</v>
          </cell>
          <cell r="L3578">
            <v>0</v>
          </cell>
          <cell r="M3578">
            <v>0</v>
          </cell>
          <cell r="N3578">
            <v>0</v>
          </cell>
          <cell r="O3578" t="str">
            <v>+++</v>
          </cell>
        </row>
        <row r="3579">
          <cell r="A3579" t="str">
            <v>260.40.50.001-5000.07</v>
          </cell>
          <cell r="B3579" t="str">
            <v>260</v>
          </cell>
          <cell r="C3579" t="str">
            <v>40</v>
          </cell>
          <cell r="D3579" t="str">
            <v>50</v>
          </cell>
          <cell r="E3579" t="str">
            <v>001</v>
          </cell>
          <cell r="F3579" t="str">
            <v>5000.07</v>
          </cell>
          <cell r="G3579" t="str">
            <v>Salaries Admin Leave Pay</v>
          </cell>
          <cell r="H3579">
            <v>0</v>
          </cell>
          <cell r="I3579">
            <v>0</v>
          </cell>
          <cell r="J3579">
            <v>0</v>
          </cell>
          <cell r="K3579">
            <v>0</v>
          </cell>
          <cell r="L3579">
            <v>0</v>
          </cell>
          <cell r="M3579">
            <v>0</v>
          </cell>
          <cell r="N3579">
            <v>0</v>
          </cell>
          <cell r="O3579" t="str">
            <v>+++</v>
          </cell>
        </row>
        <row r="3580">
          <cell r="A3580" t="str">
            <v>260.40.50.001-5000.08</v>
          </cell>
          <cell r="B3580" t="str">
            <v>260</v>
          </cell>
          <cell r="C3580" t="str">
            <v>40</v>
          </cell>
          <cell r="D3580" t="str">
            <v>50</v>
          </cell>
          <cell r="E3580" t="str">
            <v>001</v>
          </cell>
          <cell r="F3580" t="str">
            <v>5000.08</v>
          </cell>
          <cell r="G3580" t="str">
            <v>Salaries Longevity Pay</v>
          </cell>
          <cell r="H3580">
            <v>0</v>
          </cell>
          <cell r="I3580">
            <v>0</v>
          </cell>
          <cell r="J3580">
            <v>0</v>
          </cell>
          <cell r="K3580">
            <v>0</v>
          </cell>
          <cell r="L3580">
            <v>0</v>
          </cell>
          <cell r="M3580">
            <v>0</v>
          </cell>
          <cell r="N3580">
            <v>0</v>
          </cell>
          <cell r="O3580" t="str">
            <v>+++</v>
          </cell>
        </row>
        <row r="3581">
          <cell r="A3581" t="str">
            <v>260.40.50.001-5000.11</v>
          </cell>
          <cell r="B3581" t="str">
            <v>260</v>
          </cell>
          <cell r="C3581" t="str">
            <v>40</v>
          </cell>
          <cell r="D3581" t="str">
            <v>50</v>
          </cell>
          <cell r="E3581" t="str">
            <v>001</v>
          </cell>
          <cell r="F3581" t="str">
            <v>5000.11</v>
          </cell>
          <cell r="G3581" t="str">
            <v>Salaries Worker's Comp</v>
          </cell>
          <cell r="H3581">
            <v>0</v>
          </cell>
          <cell r="I3581">
            <v>0</v>
          </cell>
          <cell r="J3581">
            <v>0</v>
          </cell>
          <cell r="K3581">
            <v>0</v>
          </cell>
          <cell r="L3581">
            <v>0</v>
          </cell>
          <cell r="M3581">
            <v>0</v>
          </cell>
          <cell r="N3581">
            <v>0</v>
          </cell>
          <cell r="O3581" t="str">
            <v>+++</v>
          </cell>
        </row>
        <row r="3582">
          <cell r="A3582" t="str">
            <v>260.40.50.001-5000.99</v>
          </cell>
          <cell r="B3582" t="str">
            <v>260</v>
          </cell>
          <cell r="C3582" t="str">
            <v>40</v>
          </cell>
          <cell r="D3582" t="str">
            <v>50</v>
          </cell>
          <cell r="E3582" t="str">
            <v>001</v>
          </cell>
          <cell r="F3582" t="str">
            <v>5000.99</v>
          </cell>
          <cell r="G3582" t="str">
            <v>Salaries New Personnel Requests</v>
          </cell>
          <cell r="H3582">
            <v>0</v>
          </cell>
          <cell r="I3582">
            <v>0</v>
          </cell>
          <cell r="J3582">
            <v>0</v>
          </cell>
          <cell r="K3582">
            <v>0</v>
          </cell>
          <cell r="L3582">
            <v>0</v>
          </cell>
          <cell r="M3582">
            <v>0</v>
          </cell>
          <cell r="N3582">
            <v>0</v>
          </cell>
          <cell r="O3582" t="str">
            <v>+++</v>
          </cell>
        </row>
        <row r="3583">
          <cell r="A3583" t="str">
            <v>260.40.50.001-5100.00</v>
          </cell>
          <cell r="B3583" t="str">
            <v>260</v>
          </cell>
          <cell r="C3583" t="str">
            <v>40</v>
          </cell>
          <cell r="D3583" t="str">
            <v>50</v>
          </cell>
          <cell r="E3583" t="str">
            <v>001</v>
          </cell>
          <cell r="F3583" t="str">
            <v>5100.00</v>
          </cell>
          <cell r="G3583" t="str">
            <v>Benefits PERS Pool Liability</v>
          </cell>
          <cell r="H3583">
            <v>0</v>
          </cell>
          <cell r="I3583">
            <v>0</v>
          </cell>
          <cell r="J3583">
            <v>0</v>
          </cell>
          <cell r="K3583">
            <v>0</v>
          </cell>
          <cell r="L3583">
            <v>0</v>
          </cell>
          <cell r="M3583">
            <v>0</v>
          </cell>
          <cell r="N3583">
            <v>0</v>
          </cell>
          <cell r="O3583" t="str">
            <v>+++</v>
          </cell>
        </row>
        <row r="3584">
          <cell r="A3584" t="str">
            <v>260.40.50.001-5100.01</v>
          </cell>
          <cell r="B3584" t="str">
            <v>260</v>
          </cell>
          <cell r="C3584" t="str">
            <v>40</v>
          </cell>
          <cell r="D3584" t="str">
            <v>50</v>
          </cell>
          <cell r="E3584" t="str">
            <v>001</v>
          </cell>
          <cell r="F3584" t="str">
            <v>5100.01</v>
          </cell>
          <cell r="G3584" t="str">
            <v>Benefits Retirement</v>
          </cell>
          <cell r="H3584">
            <v>0</v>
          </cell>
          <cell r="I3584">
            <v>0</v>
          </cell>
          <cell r="J3584">
            <v>0</v>
          </cell>
          <cell r="K3584">
            <v>0</v>
          </cell>
          <cell r="L3584">
            <v>0</v>
          </cell>
          <cell r="M3584">
            <v>0</v>
          </cell>
          <cell r="N3584">
            <v>0</v>
          </cell>
          <cell r="O3584" t="str">
            <v>+++</v>
          </cell>
        </row>
        <row r="3585">
          <cell r="A3585" t="str">
            <v>260.40.50.001-5100.02</v>
          </cell>
          <cell r="B3585" t="str">
            <v>260</v>
          </cell>
          <cell r="C3585" t="str">
            <v>40</v>
          </cell>
          <cell r="D3585" t="str">
            <v>50</v>
          </cell>
          <cell r="E3585" t="str">
            <v>001</v>
          </cell>
          <cell r="F3585" t="str">
            <v>5100.02</v>
          </cell>
          <cell r="G3585" t="str">
            <v>Benefits Health Insurance</v>
          </cell>
          <cell r="H3585">
            <v>0</v>
          </cell>
          <cell r="I3585">
            <v>0</v>
          </cell>
          <cell r="J3585">
            <v>0</v>
          </cell>
          <cell r="K3585">
            <v>0</v>
          </cell>
          <cell r="L3585">
            <v>0</v>
          </cell>
          <cell r="M3585">
            <v>0</v>
          </cell>
          <cell r="N3585">
            <v>0</v>
          </cell>
          <cell r="O3585" t="str">
            <v>+++</v>
          </cell>
        </row>
        <row r="3586">
          <cell r="A3586" t="str">
            <v>260.40.50.001-5100.03</v>
          </cell>
          <cell r="B3586" t="str">
            <v>260</v>
          </cell>
          <cell r="C3586" t="str">
            <v>40</v>
          </cell>
          <cell r="D3586" t="str">
            <v>50</v>
          </cell>
          <cell r="E3586" t="str">
            <v>001</v>
          </cell>
          <cell r="F3586" t="str">
            <v>5100.03</v>
          </cell>
          <cell r="G3586" t="str">
            <v>Benefits Dental Insurance</v>
          </cell>
          <cell r="H3586">
            <v>0</v>
          </cell>
          <cell r="I3586">
            <v>0</v>
          </cell>
          <cell r="J3586">
            <v>0</v>
          </cell>
          <cell r="K3586">
            <v>0</v>
          </cell>
          <cell r="L3586">
            <v>0</v>
          </cell>
          <cell r="M3586">
            <v>0</v>
          </cell>
          <cell r="N3586">
            <v>0</v>
          </cell>
          <cell r="O3586" t="str">
            <v>+++</v>
          </cell>
        </row>
        <row r="3587">
          <cell r="A3587" t="str">
            <v>260.40.50.001-5100.04</v>
          </cell>
          <cell r="B3587" t="str">
            <v>260</v>
          </cell>
          <cell r="C3587" t="str">
            <v>40</v>
          </cell>
          <cell r="D3587" t="str">
            <v>50</v>
          </cell>
          <cell r="E3587" t="str">
            <v>001</v>
          </cell>
          <cell r="F3587" t="str">
            <v>5100.04</v>
          </cell>
          <cell r="G3587" t="str">
            <v>Benefits Vision Insurance</v>
          </cell>
          <cell r="H3587">
            <v>0</v>
          </cell>
          <cell r="I3587">
            <v>0</v>
          </cell>
          <cell r="J3587">
            <v>0</v>
          </cell>
          <cell r="K3587">
            <v>0</v>
          </cell>
          <cell r="L3587">
            <v>0</v>
          </cell>
          <cell r="M3587">
            <v>0</v>
          </cell>
          <cell r="N3587">
            <v>0</v>
          </cell>
          <cell r="O3587" t="str">
            <v>+++</v>
          </cell>
        </row>
        <row r="3588">
          <cell r="A3588" t="str">
            <v>260.40.50.001-5100.05</v>
          </cell>
          <cell r="B3588" t="str">
            <v>260</v>
          </cell>
          <cell r="C3588" t="str">
            <v>40</v>
          </cell>
          <cell r="D3588" t="str">
            <v>50</v>
          </cell>
          <cell r="E3588" t="str">
            <v>001</v>
          </cell>
          <cell r="F3588" t="str">
            <v>5100.05</v>
          </cell>
          <cell r="G3588" t="str">
            <v>Benefits Life Insurance</v>
          </cell>
          <cell r="H3588">
            <v>0</v>
          </cell>
          <cell r="I3588">
            <v>0</v>
          </cell>
          <cell r="J3588">
            <v>0</v>
          </cell>
          <cell r="K3588">
            <v>0</v>
          </cell>
          <cell r="L3588">
            <v>0</v>
          </cell>
          <cell r="M3588">
            <v>0</v>
          </cell>
          <cell r="N3588">
            <v>0</v>
          </cell>
          <cell r="O3588" t="str">
            <v>+++</v>
          </cell>
        </row>
        <row r="3589">
          <cell r="A3589" t="str">
            <v>260.40.50.001-5100.06</v>
          </cell>
          <cell r="B3589" t="str">
            <v>260</v>
          </cell>
          <cell r="C3589" t="str">
            <v>40</v>
          </cell>
          <cell r="D3589" t="str">
            <v>50</v>
          </cell>
          <cell r="E3589" t="str">
            <v>001</v>
          </cell>
          <cell r="F3589" t="str">
            <v>5100.06</v>
          </cell>
          <cell r="G3589" t="str">
            <v>Benefits Worker's Comp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  <cell r="M3589">
            <v>0</v>
          </cell>
          <cell r="N3589">
            <v>0</v>
          </cell>
          <cell r="O3589" t="str">
            <v>+++</v>
          </cell>
        </row>
        <row r="3590">
          <cell r="A3590" t="str">
            <v>260.40.50.001-5100.07</v>
          </cell>
          <cell r="B3590" t="str">
            <v>260</v>
          </cell>
          <cell r="C3590" t="str">
            <v>40</v>
          </cell>
          <cell r="D3590" t="str">
            <v>50</v>
          </cell>
          <cell r="E3590" t="str">
            <v>001</v>
          </cell>
          <cell r="F3590" t="str">
            <v>5100.07</v>
          </cell>
          <cell r="G3590" t="str">
            <v>Benefits Long Term Disability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  <cell r="M3590">
            <v>0</v>
          </cell>
          <cell r="N3590">
            <v>0</v>
          </cell>
          <cell r="O3590" t="str">
            <v>+++</v>
          </cell>
        </row>
        <row r="3591">
          <cell r="A3591" t="str">
            <v>260.40.50.001-5100.08</v>
          </cell>
          <cell r="B3591" t="str">
            <v>260</v>
          </cell>
          <cell r="C3591" t="str">
            <v>40</v>
          </cell>
          <cell r="D3591" t="str">
            <v>50</v>
          </cell>
          <cell r="E3591" t="str">
            <v>001</v>
          </cell>
          <cell r="F3591" t="str">
            <v>5100.08</v>
          </cell>
          <cell r="G3591" t="str">
            <v>Benefits Deferred Compensation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  <cell r="M3591">
            <v>0</v>
          </cell>
          <cell r="N3591">
            <v>0</v>
          </cell>
          <cell r="O3591" t="str">
            <v>+++</v>
          </cell>
        </row>
        <row r="3592">
          <cell r="A3592" t="str">
            <v>260.40.50.001-5100.09</v>
          </cell>
          <cell r="B3592" t="str">
            <v>260</v>
          </cell>
          <cell r="C3592" t="str">
            <v>40</v>
          </cell>
          <cell r="D3592" t="str">
            <v>50</v>
          </cell>
          <cell r="E3592" t="str">
            <v>001</v>
          </cell>
          <cell r="F3592" t="str">
            <v>5100.09</v>
          </cell>
          <cell r="G3592" t="str">
            <v>Benefits Unemployment Insurance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  <cell r="M3592">
            <v>0</v>
          </cell>
          <cell r="N3592">
            <v>0</v>
          </cell>
          <cell r="O3592" t="str">
            <v>+++</v>
          </cell>
        </row>
        <row r="3593">
          <cell r="A3593" t="str">
            <v>260.40.50.001-5100.10</v>
          </cell>
          <cell r="B3593" t="str">
            <v>260</v>
          </cell>
          <cell r="C3593" t="str">
            <v>40</v>
          </cell>
          <cell r="D3593" t="str">
            <v>50</v>
          </cell>
          <cell r="E3593" t="str">
            <v>001</v>
          </cell>
          <cell r="F3593" t="str">
            <v>5100.10</v>
          </cell>
          <cell r="G3593" t="str">
            <v>Benefits Uniform Allowance</v>
          </cell>
          <cell r="H3593">
            <v>0</v>
          </cell>
          <cell r="I3593">
            <v>0</v>
          </cell>
          <cell r="J3593">
            <v>0</v>
          </cell>
          <cell r="K3593">
            <v>0</v>
          </cell>
          <cell r="L3593">
            <v>0</v>
          </cell>
          <cell r="M3593">
            <v>0</v>
          </cell>
          <cell r="N3593">
            <v>0</v>
          </cell>
          <cell r="O3593" t="str">
            <v>+++</v>
          </cell>
        </row>
        <row r="3594">
          <cell r="A3594" t="str">
            <v>260.40.50.001-5100.11</v>
          </cell>
          <cell r="B3594" t="str">
            <v>260</v>
          </cell>
          <cell r="C3594" t="str">
            <v>40</v>
          </cell>
          <cell r="D3594" t="str">
            <v>50</v>
          </cell>
          <cell r="E3594" t="str">
            <v>001</v>
          </cell>
          <cell r="F3594" t="str">
            <v>5100.11</v>
          </cell>
          <cell r="G3594" t="str">
            <v>Benefits Medicare</v>
          </cell>
          <cell r="H3594">
            <v>0</v>
          </cell>
          <cell r="I3594">
            <v>0</v>
          </cell>
          <cell r="J3594">
            <v>0</v>
          </cell>
          <cell r="K3594">
            <v>0</v>
          </cell>
          <cell r="L3594">
            <v>0</v>
          </cell>
          <cell r="M3594">
            <v>0</v>
          </cell>
          <cell r="N3594">
            <v>0</v>
          </cell>
          <cell r="O3594" t="str">
            <v>+++</v>
          </cell>
        </row>
        <row r="3595">
          <cell r="A3595" t="str">
            <v>260.40.50.001-5100.12</v>
          </cell>
          <cell r="B3595" t="str">
            <v>260</v>
          </cell>
          <cell r="C3595" t="str">
            <v>40</v>
          </cell>
          <cell r="D3595" t="str">
            <v>50</v>
          </cell>
          <cell r="E3595" t="str">
            <v>001</v>
          </cell>
          <cell r="F3595" t="str">
            <v>5100.12</v>
          </cell>
          <cell r="G3595" t="str">
            <v>Benefits Annual Physical Exam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  <cell r="L3595">
            <v>0</v>
          </cell>
          <cell r="M3595">
            <v>0</v>
          </cell>
          <cell r="N3595">
            <v>0</v>
          </cell>
          <cell r="O3595" t="str">
            <v>+++</v>
          </cell>
        </row>
        <row r="3596">
          <cell r="A3596" t="str">
            <v>260.40.50.001-5100.15</v>
          </cell>
          <cell r="B3596" t="str">
            <v>260</v>
          </cell>
          <cell r="C3596" t="str">
            <v>40</v>
          </cell>
          <cell r="D3596" t="str">
            <v>50</v>
          </cell>
          <cell r="E3596" t="str">
            <v>001</v>
          </cell>
          <cell r="F3596" t="str">
            <v>5100.15</v>
          </cell>
          <cell r="G3596" t="str">
            <v>Benefits Cell Phone Allowance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  <cell r="L3596">
            <v>0</v>
          </cell>
          <cell r="M3596">
            <v>0</v>
          </cell>
          <cell r="N3596">
            <v>0</v>
          </cell>
          <cell r="O3596" t="str">
            <v>+++</v>
          </cell>
        </row>
        <row r="3597">
          <cell r="A3597" t="str">
            <v>260.40.50.001-5100.17</v>
          </cell>
          <cell r="B3597" t="str">
            <v>260</v>
          </cell>
          <cell r="C3597" t="str">
            <v>40</v>
          </cell>
          <cell r="D3597" t="str">
            <v>50</v>
          </cell>
          <cell r="E3597" t="str">
            <v>001</v>
          </cell>
          <cell r="F3597" t="str">
            <v>5100.17</v>
          </cell>
          <cell r="G3597" t="str">
            <v>Benefits Other Post Employment Benefits</v>
          </cell>
          <cell r="H3597">
            <v>0</v>
          </cell>
          <cell r="I3597">
            <v>0</v>
          </cell>
          <cell r="J3597">
            <v>0</v>
          </cell>
          <cell r="K3597">
            <v>0</v>
          </cell>
          <cell r="L3597">
            <v>0</v>
          </cell>
          <cell r="M3597">
            <v>0</v>
          </cell>
          <cell r="N3597">
            <v>0</v>
          </cell>
          <cell r="O3597" t="str">
            <v>+++</v>
          </cell>
        </row>
        <row r="3598">
          <cell r="A3598" t="str">
            <v>260.40.50.001-6000.01</v>
          </cell>
          <cell r="B3598" t="str">
            <v>260</v>
          </cell>
          <cell r="C3598" t="str">
            <v>40</v>
          </cell>
          <cell r="D3598" t="str">
            <v>50</v>
          </cell>
          <cell r="E3598" t="str">
            <v>001</v>
          </cell>
          <cell r="F3598" t="str">
            <v>6000.01</v>
          </cell>
          <cell r="G3598" t="str">
            <v>Professional Services General</v>
          </cell>
          <cell r="H3598">
            <v>0</v>
          </cell>
          <cell r="I3598">
            <v>0</v>
          </cell>
          <cell r="J3598">
            <v>0</v>
          </cell>
          <cell r="K3598">
            <v>0</v>
          </cell>
          <cell r="L3598">
            <v>0</v>
          </cell>
          <cell r="M3598">
            <v>0</v>
          </cell>
          <cell r="N3598">
            <v>0</v>
          </cell>
          <cell r="O3598" t="str">
            <v>+++</v>
          </cell>
        </row>
        <row r="3599">
          <cell r="A3599" t="str">
            <v>260.40.50.001-6000.07</v>
          </cell>
          <cell r="B3599" t="str">
            <v>260</v>
          </cell>
          <cell r="C3599" t="str">
            <v>40</v>
          </cell>
          <cell r="D3599" t="str">
            <v>50</v>
          </cell>
          <cell r="E3599" t="str">
            <v>001</v>
          </cell>
          <cell r="F3599" t="str">
            <v>6000.07</v>
          </cell>
          <cell r="G3599" t="str">
            <v>Professional Services Weed Abatement</v>
          </cell>
          <cell r="H3599">
            <v>0</v>
          </cell>
          <cell r="I3599">
            <v>0</v>
          </cell>
          <cell r="J3599">
            <v>0</v>
          </cell>
          <cell r="K3599">
            <v>0</v>
          </cell>
          <cell r="L3599">
            <v>0</v>
          </cell>
          <cell r="M3599">
            <v>0</v>
          </cell>
          <cell r="N3599">
            <v>0</v>
          </cell>
          <cell r="O3599" t="str">
            <v>+++</v>
          </cell>
        </row>
        <row r="3600">
          <cell r="A3600" t="str">
            <v>260.40.50.001-6000.09</v>
          </cell>
          <cell r="B3600" t="str">
            <v>260</v>
          </cell>
          <cell r="C3600" t="str">
            <v>40</v>
          </cell>
          <cell r="D3600" t="str">
            <v>50</v>
          </cell>
          <cell r="E3600" t="str">
            <v>001</v>
          </cell>
          <cell r="F3600" t="str">
            <v>6000.09</v>
          </cell>
          <cell r="G3600" t="str">
            <v>Professional Services Uniform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  <cell r="M3600">
            <v>0</v>
          </cell>
          <cell r="N3600">
            <v>0</v>
          </cell>
          <cell r="O3600" t="str">
            <v>+++</v>
          </cell>
        </row>
        <row r="3601">
          <cell r="A3601" t="str">
            <v>260.40.50.001-6000.10</v>
          </cell>
          <cell r="B3601" t="str">
            <v>260</v>
          </cell>
          <cell r="C3601" t="str">
            <v>40</v>
          </cell>
          <cell r="D3601" t="str">
            <v>50</v>
          </cell>
          <cell r="E3601" t="str">
            <v>001</v>
          </cell>
          <cell r="F3601" t="str">
            <v>6000.10</v>
          </cell>
          <cell r="G3601" t="str">
            <v>Professional Services Consultant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  <cell r="M3601">
            <v>0</v>
          </cell>
          <cell r="N3601">
            <v>0</v>
          </cell>
          <cell r="O3601" t="str">
            <v>+++</v>
          </cell>
        </row>
        <row r="3602">
          <cell r="A3602" t="str">
            <v>260.40.50.001-6000.12</v>
          </cell>
          <cell r="B3602" t="str">
            <v>260</v>
          </cell>
          <cell r="C3602" t="str">
            <v>40</v>
          </cell>
          <cell r="D3602" t="str">
            <v>50</v>
          </cell>
          <cell r="E3602" t="str">
            <v>001</v>
          </cell>
          <cell r="F3602" t="str">
            <v>6000.12</v>
          </cell>
          <cell r="G3602" t="str">
            <v>Professional Services Contract Services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  <cell r="M3602">
            <v>0</v>
          </cell>
          <cell r="N3602">
            <v>0</v>
          </cell>
          <cell r="O3602" t="str">
            <v>+++</v>
          </cell>
        </row>
        <row r="3603">
          <cell r="A3603" t="str">
            <v>260.40.50.001-6000.13</v>
          </cell>
          <cell r="B3603" t="str">
            <v>260</v>
          </cell>
          <cell r="C3603" t="str">
            <v>40</v>
          </cell>
          <cell r="D3603" t="str">
            <v>50</v>
          </cell>
          <cell r="E3603" t="str">
            <v>001</v>
          </cell>
          <cell r="F3603" t="str">
            <v>6000.13</v>
          </cell>
          <cell r="G3603" t="str">
            <v>Professional Services Compliance Monitoring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  <cell r="M3603">
            <v>0</v>
          </cell>
          <cell r="N3603">
            <v>0</v>
          </cell>
          <cell r="O3603" t="str">
            <v>+++</v>
          </cell>
        </row>
        <row r="3604">
          <cell r="A3604" t="str">
            <v>260.40.50.001-6000.14</v>
          </cell>
          <cell r="B3604" t="str">
            <v>260</v>
          </cell>
          <cell r="C3604" t="str">
            <v>40</v>
          </cell>
          <cell r="D3604" t="str">
            <v>50</v>
          </cell>
          <cell r="E3604" t="str">
            <v>001</v>
          </cell>
          <cell r="F3604" t="str">
            <v>6000.14</v>
          </cell>
          <cell r="G3604" t="str">
            <v>Professional Services IW Pre Analysis</v>
          </cell>
          <cell r="H3604">
            <v>0</v>
          </cell>
          <cell r="I3604">
            <v>0</v>
          </cell>
          <cell r="J3604">
            <v>0</v>
          </cell>
          <cell r="K3604">
            <v>0</v>
          </cell>
          <cell r="L3604">
            <v>0</v>
          </cell>
          <cell r="M3604">
            <v>0</v>
          </cell>
          <cell r="N3604">
            <v>0</v>
          </cell>
          <cell r="O3604" t="str">
            <v>+++</v>
          </cell>
        </row>
        <row r="3605">
          <cell r="A3605" t="str">
            <v>260.40.50.001-6000.18</v>
          </cell>
          <cell r="B3605" t="str">
            <v>260</v>
          </cell>
          <cell r="C3605" t="str">
            <v>40</v>
          </cell>
          <cell r="D3605" t="str">
            <v>50</v>
          </cell>
          <cell r="E3605" t="str">
            <v>001</v>
          </cell>
          <cell r="F3605" t="str">
            <v>6000.18</v>
          </cell>
          <cell r="G3605" t="str">
            <v>Professional Services Legal</v>
          </cell>
          <cell r="H3605">
            <v>0</v>
          </cell>
          <cell r="I3605">
            <v>0</v>
          </cell>
          <cell r="J3605">
            <v>0</v>
          </cell>
          <cell r="K3605">
            <v>0</v>
          </cell>
          <cell r="L3605">
            <v>0</v>
          </cell>
          <cell r="M3605">
            <v>0</v>
          </cell>
          <cell r="N3605">
            <v>0</v>
          </cell>
          <cell r="O3605" t="str">
            <v>+++</v>
          </cell>
        </row>
        <row r="3606">
          <cell r="A3606" t="str">
            <v>260.40.50.001-6100.01</v>
          </cell>
          <cell r="B3606" t="str">
            <v>260</v>
          </cell>
          <cell r="C3606" t="str">
            <v>40</v>
          </cell>
          <cell r="D3606" t="str">
            <v>50</v>
          </cell>
          <cell r="E3606" t="str">
            <v>001</v>
          </cell>
          <cell r="F3606" t="str">
            <v>6100.01</v>
          </cell>
          <cell r="G3606" t="str">
            <v>Utilities Electric</v>
          </cell>
          <cell r="H3606">
            <v>0</v>
          </cell>
          <cell r="I3606">
            <v>0</v>
          </cell>
          <cell r="J3606">
            <v>0</v>
          </cell>
          <cell r="K3606">
            <v>0</v>
          </cell>
          <cell r="L3606">
            <v>0</v>
          </cell>
          <cell r="M3606">
            <v>0</v>
          </cell>
          <cell r="N3606">
            <v>0</v>
          </cell>
          <cell r="O3606" t="str">
            <v>+++</v>
          </cell>
        </row>
        <row r="3607">
          <cell r="A3607" t="str">
            <v>260.40.50.001-6100.02</v>
          </cell>
          <cell r="B3607" t="str">
            <v>260</v>
          </cell>
          <cell r="C3607" t="str">
            <v>40</v>
          </cell>
          <cell r="D3607" t="str">
            <v>50</v>
          </cell>
          <cell r="E3607" t="str">
            <v>001</v>
          </cell>
          <cell r="F3607" t="str">
            <v>6100.02</v>
          </cell>
          <cell r="G3607" t="str">
            <v>Utilities Telephone</v>
          </cell>
          <cell r="H3607">
            <v>0</v>
          </cell>
          <cell r="I3607">
            <v>0</v>
          </cell>
          <cell r="J3607">
            <v>0</v>
          </cell>
          <cell r="K3607">
            <v>0</v>
          </cell>
          <cell r="L3607">
            <v>0</v>
          </cell>
          <cell r="M3607">
            <v>0</v>
          </cell>
          <cell r="N3607">
            <v>0</v>
          </cell>
          <cell r="O3607" t="str">
            <v>+++</v>
          </cell>
        </row>
        <row r="3608">
          <cell r="A3608" t="str">
            <v>260.40.50.001-6100.03</v>
          </cell>
          <cell r="B3608" t="str">
            <v>260</v>
          </cell>
          <cell r="C3608" t="str">
            <v>40</v>
          </cell>
          <cell r="D3608" t="str">
            <v>50</v>
          </cell>
          <cell r="E3608" t="str">
            <v>001</v>
          </cell>
          <cell r="F3608" t="str">
            <v>6100.03</v>
          </cell>
          <cell r="G3608" t="str">
            <v>Utilities Data Transmission / ISP</v>
          </cell>
          <cell r="H3608">
            <v>0</v>
          </cell>
          <cell r="I3608">
            <v>0</v>
          </cell>
          <cell r="J3608">
            <v>0</v>
          </cell>
          <cell r="K3608">
            <v>0</v>
          </cell>
          <cell r="L3608">
            <v>0</v>
          </cell>
          <cell r="M3608">
            <v>0</v>
          </cell>
          <cell r="N3608">
            <v>0</v>
          </cell>
          <cell r="O3608" t="str">
            <v>+++</v>
          </cell>
        </row>
        <row r="3609">
          <cell r="A3609" t="str">
            <v>260.40.50.001-6200.01</v>
          </cell>
          <cell r="B3609" t="str">
            <v>260</v>
          </cell>
          <cell r="C3609" t="str">
            <v>40</v>
          </cell>
          <cell r="D3609" t="str">
            <v>50</v>
          </cell>
          <cell r="E3609" t="str">
            <v>001</v>
          </cell>
          <cell r="F3609" t="str">
            <v>6200.01</v>
          </cell>
          <cell r="G3609" t="str">
            <v>Supplies Office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  <cell r="M3609">
            <v>0</v>
          </cell>
          <cell r="N3609">
            <v>0</v>
          </cell>
          <cell r="O3609" t="str">
            <v>+++</v>
          </cell>
        </row>
        <row r="3610">
          <cell r="A3610" t="str">
            <v>260.40.50.001-6200.02</v>
          </cell>
          <cell r="B3610" t="str">
            <v>260</v>
          </cell>
          <cell r="C3610" t="str">
            <v>40</v>
          </cell>
          <cell r="D3610" t="str">
            <v>50</v>
          </cell>
          <cell r="E3610" t="str">
            <v>001</v>
          </cell>
          <cell r="F3610" t="str">
            <v>6200.02</v>
          </cell>
          <cell r="G3610" t="str">
            <v>Supplies Special Department</v>
          </cell>
          <cell r="H3610">
            <v>0</v>
          </cell>
          <cell r="I3610">
            <v>0</v>
          </cell>
          <cell r="J3610">
            <v>0</v>
          </cell>
          <cell r="K3610">
            <v>0</v>
          </cell>
          <cell r="L3610">
            <v>0</v>
          </cell>
          <cell r="M3610">
            <v>0</v>
          </cell>
          <cell r="N3610">
            <v>0</v>
          </cell>
          <cell r="O3610" t="str">
            <v>+++</v>
          </cell>
        </row>
        <row r="3611">
          <cell r="A3611" t="str">
            <v>260.40.50.001-6200.03</v>
          </cell>
          <cell r="B3611" t="str">
            <v>260</v>
          </cell>
          <cell r="C3611" t="str">
            <v>40</v>
          </cell>
          <cell r="D3611" t="str">
            <v>50</v>
          </cell>
          <cell r="E3611" t="str">
            <v>001</v>
          </cell>
          <cell r="F3611" t="str">
            <v>6200.03</v>
          </cell>
          <cell r="G3611" t="str">
            <v>Supplies Copier Maintenance &amp; Supplies</v>
          </cell>
          <cell r="H3611">
            <v>0</v>
          </cell>
          <cell r="I3611">
            <v>0</v>
          </cell>
          <cell r="J3611">
            <v>0</v>
          </cell>
          <cell r="K3611">
            <v>0</v>
          </cell>
          <cell r="L3611">
            <v>0</v>
          </cell>
          <cell r="M3611">
            <v>0</v>
          </cell>
          <cell r="N3611">
            <v>0</v>
          </cell>
          <cell r="O3611" t="str">
            <v>+++</v>
          </cell>
        </row>
        <row r="3612">
          <cell r="A3612" t="str">
            <v>260.40.50.001-6200.04</v>
          </cell>
          <cell r="B3612" t="str">
            <v>260</v>
          </cell>
          <cell r="C3612" t="str">
            <v>40</v>
          </cell>
          <cell r="D3612" t="str">
            <v>50</v>
          </cell>
          <cell r="E3612" t="str">
            <v>001</v>
          </cell>
          <cell r="F3612" t="str">
            <v>6200.04</v>
          </cell>
          <cell r="G3612" t="str">
            <v>Supplies Postage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  <cell r="M3612">
            <v>0</v>
          </cell>
          <cell r="N3612">
            <v>0</v>
          </cell>
          <cell r="O3612" t="str">
            <v>+++</v>
          </cell>
        </row>
        <row r="3613">
          <cell r="A3613" t="str">
            <v>260.40.50.001-6200.05</v>
          </cell>
          <cell r="B3613" t="str">
            <v>260</v>
          </cell>
          <cell r="C3613" t="str">
            <v>40</v>
          </cell>
          <cell r="D3613" t="str">
            <v>50</v>
          </cell>
          <cell r="E3613" t="str">
            <v>001</v>
          </cell>
          <cell r="F3613" t="str">
            <v>6200.05</v>
          </cell>
          <cell r="G3613" t="str">
            <v>Supplies Gasoline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  <cell r="M3613">
            <v>0</v>
          </cell>
          <cell r="N3613">
            <v>0</v>
          </cell>
          <cell r="O3613" t="str">
            <v>+++</v>
          </cell>
        </row>
        <row r="3614">
          <cell r="A3614" t="str">
            <v>260.40.50.001-6200.06</v>
          </cell>
          <cell r="B3614" t="str">
            <v>260</v>
          </cell>
          <cell r="C3614" t="str">
            <v>40</v>
          </cell>
          <cell r="D3614" t="str">
            <v>50</v>
          </cell>
          <cell r="E3614" t="str">
            <v>001</v>
          </cell>
          <cell r="F3614" t="str">
            <v>6200.06</v>
          </cell>
          <cell r="G3614" t="str">
            <v>Supplies Propane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  <cell r="M3614">
            <v>0</v>
          </cell>
          <cell r="N3614">
            <v>0</v>
          </cell>
          <cell r="O3614" t="str">
            <v>+++</v>
          </cell>
        </row>
        <row r="3615">
          <cell r="A3615" t="str">
            <v>260.40.50.001-6200.07</v>
          </cell>
          <cell r="B3615" t="str">
            <v>260</v>
          </cell>
          <cell r="C3615" t="str">
            <v>40</v>
          </cell>
          <cell r="D3615" t="str">
            <v>50</v>
          </cell>
          <cell r="E3615" t="str">
            <v>001</v>
          </cell>
          <cell r="F3615" t="str">
            <v>6200.07</v>
          </cell>
          <cell r="G3615" t="str">
            <v>Supplies Radio Communication &amp; Maint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  <cell r="M3615">
            <v>0</v>
          </cell>
          <cell r="N3615">
            <v>0</v>
          </cell>
          <cell r="O3615" t="str">
            <v>+++</v>
          </cell>
        </row>
        <row r="3616">
          <cell r="A3616" t="str">
            <v>260.40.50.001-6200.09</v>
          </cell>
          <cell r="B3616" t="str">
            <v>260</v>
          </cell>
          <cell r="C3616" t="str">
            <v>40</v>
          </cell>
          <cell r="D3616" t="str">
            <v>50</v>
          </cell>
          <cell r="E3616" t="str">
            <v>001</v>
          </cell>
          <cell r="F3616" t="str">
            <v>6200.09</v>
          </cell>
          <cell r="G3616" t="str">
            <v>Supplies Data Processing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  <cell r="M3616">
            <v>0</v>
          </cell>
          <cell r="N3616">
            <v>0</v>
          </cell>
          <cell r="O3616" t="str">
            <v>+++</v>
          </cell>
        </row>
        <row r="3617">
          <cell r="A3617" t="str">
            <v>260.40.50.001-6200.10</v>
          </cell>
          <cell r="B3617" t="str">
            <v>260</v>
          </cell>
          <cell r="C3617" t="str">
            <v>40</v>
          </cell>
          <cell r="D3617" t="str">
            <v>50</v>
          </cell>
          <cell r="E3617" t="str">
            <v>001</v>
          </cell>
          <cell r="F3617" t="str">
            <v>6200.10</v>
          </cell>
          <cell r="G3617" t="str">
            <v>Supplies Protective Clothing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  <cell r="M3617">
            <v>0</v>
          </cell>
          <cell r="N3617">
            <v>0</v>
          </cell>
          <cell r="O3617" t="str">
            <v>+++</v>
          </cell>
        </row>
        <row r="3618">
          <cell r="A3618" t="str">
            <v>260.40.50.001-6200.12</v>
          </cell>
          <cell r="B3618" t="str">
            <v>260</v>
          </cell>
          <cell r="C3618" t="str">
            <v>40</v>
          </cell>
          <cell r="D3618" t="str">
            <v>50</v>
          </cell>
          <cell r="E3618" t="str">
            <v>001</v>
          </cell>
          <cell r="F3618" t="str">
            <v>6200.12</v>
          </cell>
          <cell r="G3618" t="str">
            <v>Supplies CNG</v>
          </cell>
          <cell r="H3618">
            <v>0</v>
          </cell>
          <cell r="I3618">
            <v>0</v>
          </cell>
          <cell r="J3618">
            <v>0</v>
          </cell>
          <cell r="K3618">
            <v>0</v>
          </cell>
          <cell r="L3618">
            <v>0</v>
          </cell>
          <cell r="M3618">
            <v>0</v>
          </cell>
          <cell r="N3618">
            <v>0</v>
          </cell>
          <cell r="O3618" t="str">
            <v>+++</v>
          </cell>
        </row>
        <row r="3619">
          <cell r="A3619" t="str">
            <v>260.40.50.001-6280.03</v>
          </cell>
          <cell r="B3619" t="str">
            <v>260</v>
          </cell>
          <cell r="C3619" t="str">
            <v>40</v>
          </cell>
          <cell r="D3619" t="str">
            <v>50</v>
          </cell>
          <cell r="E3619" t="str">
            <v>001</v>
          </cell>
          <cell r="F3619" t="str">
            <v>6280.03</v>
          </cell>
          <cell r="G3619" t="str">
            <v>Supplies-Public Works Soundwall Repair</v>
          </cell>
          <cell r="H3619">
            <v>0</v>
          </cell>
          <cell r="I3619">
            <v>0</v>
          </cell>
          <cell r="J3619">
            <v>0</v>
          </cell>
          <cell r="K3619">
            <v>0</v>
          </cell>
          <cell r="L3619">
            <v>0</v>
          </cell>
          <cell r="M3619">
            <v>0</v>
          </cell>
          <cell r="N3619">
            <v>0</v>
          </cell>
          <cell r="O3619" t="str">
            <v>+++</v>
          </cell>
        </row>
        <row r="3620">
          <cell r="A3620" t="str">
            <v>260.40.50.001-6280.04</v>
          </cell>
          <cell r="B3620" t="str">
            <v>260</v>
          </cell>
          <cell r="C3620" t="str">
            <v>40</v>
          </cell>
          <cell r="D3620" t="str">
            <v>50</v>
          </cell>
          <cell r="E3620" t="str">
            <v>001</v>
          </cell>
          <cell r="F3620" t="str">
            <v>6280.04</v>
          </cell>
          <cell r="G3620" t="str">
            <v>Supplies-Public Works Sidewalk Repair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  <cell r="M3620">
            <v>0</v>
          </cell>
          <cell r="N3620">
            <v>0</v>
          </cell>
          <cell r="O3620" t="str">
            <v>+++</v>
          </cell>
        </row>
        <row r="3621">
          <cell r="A3621" t="str">
            <v>260.40.50.001-6280.05</v>
          </cell>
          <cell r="B3621" t="str">
            <v>260</v>
          </cell>
          <cell r="C3621" t="str">
            <v>40</v>
          </cell>
          <cell r="D3621" t="str">
            <v>50</v>
          </cell>
          <cell r="E3621" t="str">
            <v>001</v>
          </cell>
          <cell r="F3621" t="str">
            <v>6280.05</v>
          </cell>
          <cell r="G3621" t="str">
            <v>Supplies-Public Works Traffic Signs</v>
          </cell>
          <cell r="H3621">
            <v>0</v>
          </cell>
          <cell r="I3621">
            <v>0</v>
          </cell>
          <cell r="J3621">
            <v>0</v>
          </cell>
          <cell r="K3621">
            <v>0</v>
          </cell>
          <cell r="L3621">
            <v>0</v>
          </cell>
          <cell r="M3621">
            <v>0</v>
          </cell>
          <cell r="N3621">
            <v>0</v>
          </cell>
          <cell r="O3621" t="str">
            <v>+++</v>
          </cell>
        </row>
        <row r="3622">
          <cell r="A3622" t="str">
            <v>260.40.50.001-6280.08</v>
          </cell>
          <cell r="B3622" t="str">
            <v>260</v>
          </cell>
          <cell r="C3622" t="str">
            <v>40</v>
          </cell>
          <cell r="D3622" t="str">
            <v>50</v>
          </cell>
          <cell r="E3622" t="str">
            <v>001</v>
          </cell>
          <cell r="F3622" t="str">
            <v>6280.08</v>
          </cell>
          <cell r="G3622" t="str">
            <v>Supplies-Public Works Pump</v>
          </cell>
          <cell r="H3622">
            <v>0</v>
          </cell>
          <cell r="I3622">
            <v>0</v>
          </cell>
          <cell r="J3622">
            <v>0</v>
          </cell>
          <cell r="K3622">
            <v>0</v>
          </cell>
          <cell r="L3622">
            <v>0</v>
          </cell>
          <cell r="M3622">
            <v>0</v>
          </cell>
          <cell r="N3622">
            <v>0</v>
          </cell>
          <cell r="O3622" t="str">
            <v>+++</v>
          </cell>
        </row>
        <row r="3623">
          <cell r="A3623" t="str">
            <v>260.40.50.001-6280.09</v>
          </cell>
          <cell r="B3623" t="str">
            <v>260</v>
          </cell>
          <cell r="C3623" t="str">
            <v>40</v>
          </cell>
          <cell r="D3623" t="str">
            <v>50</v>
          </cell>
          <cell r="E3623" t="str">
            <v>001</v>
          </cell>
          <cell r="F3623" t="str">
            <v>6280.09</v>
          </cell>
          <cell r="G3623" t="str">
            <v>Supplies-Public Works Storm Drain System</v>
          </cell>
          <cell r="H3623">
            <v>0</v>
          </cell>
          <cell r="I3623">
            <v>0</v>
          </cell>
          <cell r="J3623">
            <v>0</v>
          </cell>
          <cell r="K3623">
            <v>0</v>
          </cell>
          <cell r="L3623">
            <v>0</v>
          </cell>
          <cell r="M3623">
            <v>0</v>
          </cell>
          <cell r="N3623">
            <v>0</v>
          </cell>
          <cell r="O3623" t="str">
            <v>+++</v>
          </cell>
        </row>
        <row r="3624">
          <cell r="A3624" t="str">
            <v>260.40.50.001-6280.10</v>
          </cell>
          <cell r="B3624" t="str">
            <v>260</v>
          </cell>
          <cell r="C3624" t="str">
            <v>40</v>
          </cell>
          <cell r="D3624" t="str">
            <v>50</v>
          </cell>
          <cell r="E3624" t="str">
            <v>001</v>
          </cell>
          <cell r="F3624" t="str">
            <v>6280.10</v>
          </cell>
          <cell r="G3624" t="str">
            <v>Supplies-Public Works Storm Drain Basin</v>
          </cell>
          <cell r="H3624">
            <v>0</v>
          </cell>
          <cell r="I3624">
            <v>0</v>
          </cell>
          <cell r="J3624">
            <v>0</v>
          </cell>
          <cell r="K3624">
            <v>0</v>
          </cell>
          <cell r="L3624">
            <v>0</v>
          </cell>
          <cell r="M3624">
            <v>0</v>
          </cell>
          <cell r="N3624">
            <v>0</v>
          </cell>
          <cell r="O3624" t="str">
            <v>+++</v>
          </cell>
        </row>
        <row r="3625">
          <cell r="A3625" t="str">
            <v>260.40.50.001-6280.11</v>
          </cell>
          <cell r="B3625" t="str">
            <v>260</v>
          </cell>
          <cell r="C3625" t="str">
            <v>40</v>
          </cell>
          <cell r="D3625" t="str">
            <v>50</v>
          </cell>
          <cell r="E3625" t="str">
            <v>001</v>
          </cell>
          <cell r="F3625" t="str">
            <v>6280.11</v>
          </cell>
          <cell r="G3625" t="str">
            <v>Supplies-Public Works Custodial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  <cell r="M3625">
            <v>0</v>
          </cell>
          <cell r="N3625">
            <v>0</v>
          </cell>
          <cell r="O3625" t="str">
            <v>+++</v>
          </cell>
        </row>
        <row r="3626">
          <cell r="A3626" t="str">
            <v>260.40.50.001-6280.12</v>
          </cell>
          <cell r="B3626" t="str">
            <v>260</v>
          </cell>
          <cell r="C3626" t="str">
            <v>40</v>
          </cell>
          <cell r="D3626" t="str">
            <v>50</v>
          </cell>
          <cell r="E3626" t="str">
            <v>001</v>
          </cell>
          <cell r="F3626" t="str">
            <v>6280.12</v>
          </cell>
          <cell r="G3626" t="str">
            <v>Supplies-Public Works Chemicals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  <cell r="M3626">
            <v>0</v>
          </cell>
          <cell r="N3626">
            <v>0</v>
          </cell>
          <cell r="O3626" t="str">
            <v>+++</v>
          </cell>
        </row>
        <row r="3627">
          <cell r="A3627" t="str">
            <v>260.40.50.001-6280.13</v>
          </cell>
          <cell r="B3627" t="str">
            <v>260</v>
          </cell>
          <cell r="C3627" t="str">
            <v>40</v>
          </cell>
          <cell r="D3627" t="str">
            <v>50</v>
          </cell>
          <cell r="E3627" t="str">
            <v>001</v>
          </cell>
          <cell r="F3627" t="str">
            <v>6280.13</v>
          </cell>
          <cell r="G3627" t="str">
            <v>Supplies-Public Works Laboratory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  <cell r="M3627">
            <v>0</v>
          </cell>
          <cell r="N3627">
            <v>0</v>
          </cell>
          <cell r="O3627" t="str">
            <v>+++</v>
          </cell>
        </row>
        <row r="3628">
          <cell r="A3628" t="str">
            <v>260.40.50.001-6280.14</v>
          </cell>
          <cell r="B3628" t="str">
            <v>260</v>
          </cell>
          <cell r="C3628" t="str">
            <v>40</v>
          </cell>
          <cell r="D3628" t="str">
            <v>50</v>
          </cell>
          <cell r="E3628" t="str">
            <v>001</v>
          </cell>
          <cell r="F3628" t="str">
            <v>6280.14</v>
          </cell>
          <cell r="G3628" t="str">
            <v>Supplies-Public Works Protective Clothing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  <cell r="M3628">
            <v>0</v>
          </cell>
          <cell r="N3628">
            <v>0</v>
          </cell>
          <cell r="O3628" t="str">
            <v>+++</v>
          </cell>
        </row>
        <row r="3629">
          <cell r="A3629" t="str">
            <v>260.40.50.001-6280.15</v>
          </cell>
          <cell r="B3629" t="str">
            <v>260</v>
          </cell>
          <cell r="C3629" t="str">
            <v>40</v>
          </cell>
          <cell r="D3629" t="str">
            <v>50</v>
          </cell>
          <cell r="E3629" t="str">
            <v>001</v>
          </cell>
          <cell r="F3629" t="str">
            <v>6280.15</v>
          </cell>
          <cell r="G3629" t="str">
            <v>Supplies-Public Works Mechanics Tools</v>
          </cell>
          <cell r="H3629">
            <v>0</v>
          </cell>
          <cell r="I3629">
            <v>0</v>
          </cell>
          <cell r="J3629">
            <v>0</v>
          </cell>
          <cell r="K3629">
            <v>0</v>
          </cell>
          <cell r="L3629">
            <v>0</v>
          </cell>
          <cell r="M3629">
            <v>0</v>
          </cell>
          <cell r="N3629">
            <v>0</v>
          </cell>
          <cell r="O3629" t="str">
            <v>+++</v>
          </cell>
        </row>
        <row r="3630">
          <cell r="A3630" t="str">
            <v>260.40.50.001-6280.16</v>
          </cell>
          <cell r="B3630" t="str">
            <v>260</v>
          </cell>
          <cell r="C3630" t="str">
            <v>40</v>
          </cell>
          <cell r="D3630" t="str">
            <v>50</v>
          </cell>
          <cell r="E3630" t="str">
            <v>001</v>
          </cell>
          <cell r="F3630" t="str">
            <v>6280.16</v>
          </cell>
          <cell r="G3630" t="str">
            <v>Supplies-Public Works UV System Supplies</v>
          </cell>
          <cell r="H3630">
            <v>0</v>
          </cell>
          <cell r="I3630">
            <v>0</v>
          </cell>
          <cell r="J3630">
            <v>0</v>
          </cell>
          <cell r="K3630">
            <v>0</v>
          </cell>
          <cell r="L3630">
            <v>0</v>
          </cell>
          <cell r="M3630">
            <v>0</v>
          </cell>
          <cell r="N3630">
            <v>0</v>
          </cell>
          <cell r="O3630" t="str">
            <v>+++</v>
          </cell>
        </row>
        <row r="3631">
          <cell r="A3631" t="str">
            <v>260.40.50.001-6280.19</v>
          </cell>
          <cell r="B3631" t="str">
            <v>260</v>
          </cell>
          <cell r="C3631" t="str">
            <v>40</v>
          </cell>
          <cell r="D3631" t="str">
            <v>50</v>
          </cell>
          <cell r="E3631" t="str">
            <v>001</v>
          </cell>
          <cell r="F3631" t="str">
            <v>6280.19</v>
          </cell>
          <cell r="G3631" t="str">
            <v>Supplies-Public Works Specialty Maintenance Tools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  <cell r="L3631">
            <v>0</v>
          </cell>
          <cell r="M3631">
            <v>0</v>
          </cell>
          <cell r="N3631">
            <v>0</v>
          </cell>
          <cell r="O3631" t="str">
            <v>+++</v>
          </cell>
        </row>
        <row r="3632">
          <cell r="A3632" t="str">
            <v>260.40.50.001-6280.20</v>
          </cell>
          <cell r="B3632" t="str">
            <v>260</v>
          </cell>
          <cell r="C3632" t="str">
            <v>40</v>
          </cell>
          <cell r="D3632" t="str">
            <v>50</v>
          </cell>
          <cell r="E3632" t="str">
            <v>001</v>
          </cell>
          <cell r="F3632" t="str">
            <v>6280.20</v>
          </cell>
          <cell r="G3632" t="str">
            <v>Supplies-Public Works Bin Repair</v>
          </cell>
          <cell r="H3632">
            <v>0</v>
          </cell>
          <cell r="I3632">
            <v>0</v>
          </cell>
          <cell r="J3632">
            <v>0</v>
          </cell>
          <cell r="K3632">
            <v>0</v>
          </cell>
          <cell r="L3632">
            <v>0</v>
          </cell>
          <cell r="M3632">
            <v>0</v>
          </cell>
          <cell r="N3632">
            <v>0</v>
          </cell>
          <cell r="O3632" t="str">
            <v>+++</v>
          </cell>
        </row>
        <row r="3633">
          <cell r="A3633" t="str">
            <v>260.40.50.001-6280.21</v>
          </cell>
          <cell r="B3633" t="str">
            <v>260</v>
          </cell>
          <cell r="C3633" t="str">
            <v>40</v>
          </cell>
          <cell r="D3633" t="str">
            <v>50</v>
          </cell>
          <cell r="E3633" t="str">
            <v>001</v>
          </cell>
          <cell r="F3633" t="str">
            <v>6280.21</v>
          </cell>
          <cell r="G3633" t="str">
            <v>Supplies-Public Works Used Oil Grant</v>
          </cell>
          <cell r="H3633">
            <v>0</v>
          </cell>
          <cell r="I3633">
            <v>0</v>
          </cell>
          <cell r="J3633">
            <v>0</v>
          </cell>
          <cell r="K3633">
            <v>0</v>
          </cell>
          <cell r="L3633">
            <v>0</v>
          </cell>
          <cell r="M3633">
            <v>0</v>
          </cell>
          <cell r="N3633">
            <v>0</v>
          </cell>
          <cell r="O3633" t="str">
            <v>+++</v>
          </cell>
        </row>
        <row r="3634">
          <cell r="A3634" t="str">
            <v>260.40.50.001-6280.22</v>
          </cell>
          <cell r="B3634" t="str">
            <v>260</v>
          </cell>
          <cell r="C3634" t="str">
            <v>40</v>
          </cell>
          <cell r="D3634" t="str">
            <v>50</v>
          </cell>
          <cell r="E3634" t="str">
            <v>001</v>
          </cell>
          <cell r="F3634" t="str">
            <v>6280.22</v>
          </cell>
          <cell r="G3634" t="str">
            <v>Supplies-Public Works Recycled Products</v>
          </cell>
          <cell r="H3634">
            <v>0</v>
          </cell>
          <cell r="I3634">
            <v>0</v>
          </cell>
          <cell r="J3634">
            <v>0</v>
          </cell>
          <cell r="K3634">
            <v>0</v>
          </cell>
          <cell r="L3634">
            <v>0</v>
          </cell>
          <cell r="M3634">
            <v>0</v>
          </cell>
          <cell r="N3634">
            <v>0</v>
          </cell>
          <cell r="O3634" t="str">
            <v>+++</v>
          </cell>
        </row>
        <row r="3635">
          <cell r="A3635" t="str">
            <v>260.40.50.001-6280.23</v>
          </cell>
          <cell r="B3635" t="str">
            <v>260</v>
          </cell>
          <cell r="C3635" t="str">
            <v>40</v>
          </cell>
          <cell r="D3635" t="str">
            <v>50</v>
          </cell>
          <cell r="E3635" t="str">
            <v>001</v>
          </cell>
          <cell r="F3635" t="str">
            <v>6280.23</v>
          </cell>
          <cell r="G3635" t="str">
            <v>Supplies-Public Works Recycling Education Program</v>
          </cell>
          <cell r="H3635">
            <v>0</v>
          </cell>
          <cell r="I3635">
            <v>0</v>
          </cell>
          <cell r="J3635">
            <v>0</v>
          </cell>
          <cell r="K3635">
            <v>0</v>
          </cell>
          <cell r="L3635">
            <v>0</v>
          </cell>
          <cell r="M3635">
            <v>0</v>
          </cell>
          <cell r="N3635">
            <v>0</v>
          </cell>
          <cell r="O3635" t="str">
            <v>+++</v>
          </cell>
        </row>
        <row r="3636">
          <cell r="A3636" t="str">
            <v>260.40.50.001-6280.25</v>
          </cell>
          <cell r="B3636" t="str">
            <v>260</v>
          </cell>
          <cell r="C3636" t="str">
            <v>40</v>
          </cell>
          <cell r="D3636" t="str">
            <v>50</v>
          </cell>
          <cell r="E3636" t="str">
            <v>001</v>
          </cell>
          <cell r="F3636" t="str">
            <v>6280.25</v>
          </cell>
          <cell r="G3636" t="str">
            <v>Supplies-Public Works Collection Containers</v>
          </cell>
          <cell r="H3636">
            <v>0</v>
          </cell>
          <cell r="I3636">
            <v>0</v>
          </cell>
          <cell r="J3636">
            <v>0</v>
          </cell>
          <cell r="K3636">
            <v>0</v>
          </cell>
          <cell r="L3636">
            <v>0</v>
          </cell>
          <cell r="M3636">
            <v>0</v>
          </cell>
          <cell r="N3636">
            <v>0</v>
          </cell>
          <cell r="O3636" t="str">
            <v>+++</v>
          </cell>
        </row>
        <row r="3637">
          <cell r="A3637" t="str">
            <v>260.40.50.001-6280.26</v>
          </cell>
          <cell r="B3637" t="str">
            <v>260</v>
          </cell>
          <cell r="C3637" t="str">
            <v>40</v>
          </cell>
          <cell r="D3637" t="str">
            <v>50</v>
          </cell>
          <cell r="E3637" t="str">
            <v>001</v>
          </cell>
          <cell r="F3637" t="str">
            <v>6280.26</v>
          </cell>
          <cell r="G3637" t="str">
            <v>Supplies-Public Works 3 Cart System Containers</v>
          </cell>
          <cell r="H3637">
            <v>0</v>
          </cell>
          <cell r="I3637">
            <v>0</v>
          </cell>
          <cell r="J3637">
            <v>0</v>
          </cell>
          <cell r="K3637">
            <v>0</v>
          </cell>
          <cell r="L3637">
            <v>0</v>
          </cell>
          <cell r="M3637">
            <v>0</v>
          </cell>
          <cell r="N3637">
            <v>0</v>
          </cell>
          <cell r="O3637" t="str">
            <v>+++</v>
          </cell>
        </row>
        <row r="3638">
          <cell r="A3638" t="str">
            <v>260.40.50.001-6280.27</v>
          </cell>
          <cell r="B3638" t="str">
            <v>260</v>
          </cell>
          <cell r="C3638" t="str">
            <v>40</v>
          </cell>
          <cell r="D3638" t="str">
            <v>50</v>
          </cell>
          <cell r="E3638" t="str">
            <v>001</v>
          </cell>
          <cell r="F3638" t="str">
            <v>6280.27</v>
          </cell>
          <cell r="G3638" t="str">
            <v>Supplies-Public Works SSJID Surface Water</v>
          </cell>
          <cell r="H3638">
            <v>0</v>
          </cell>
          <cell r="I3638">
            <v>0</v>
          </cell>
          <cell r="J3638">
            <v>0</v>
          </cell>
          <cell r="K3638">
            <v>0</v>
          </cell>
          <cell r="L3638">
            <v>0</v>
          </cell>
          <cell r="M3638">
            <v>0</v>
          </cell>
          <cell r="N3638">
            <v>0</v>
          </cell>
          <cell r="O3638" t="str">
            <v>+++</v>
          </cell>
        </row>
        <row r="3639">
          <cell r="A3639" t="str">
            <v>260.40.50.001-6280.28</v>
          </cell>
          <cell r="B3639" t="str">
            <v>260</v>
          </cell>
          <cell r="C3639" t="str">
            <v>40</v>
          </cell>
          <cell r="D3639" t="str">
            <v>50</v>
          </cell>
          <cell r="E3639" t="str">
            <v>001</v>
          </cell>
          <cell r="F3639" t="str">
            <v>6280.28</v>
          </cell>
          <cell r="G3639" t="str">
            <v>Supplies-Public Works Water Treatment Chemicals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  <cell r="M3639">
            <v>0</v>
          </cell>
          <cell r="N3639">
            <v>0</v>
          </cell>
          <cell r="O3639" t="str">
            <v>+++</v>
          </cell>
        </row>
        <row r="3640">
          <cell r="A3640" t="str">
            <v>260.40.50.001-6280.29</v>
          </cell>
          <cell r="B3640" t="str">
            <v>260</v>
          </cell>
          <cell r="C3640" t="str">
            <v>40</v>
          </cell>
          <cell r="D3640" t="str">
            <v>50</v>
          </cell>
          <cell r="E3640" t="str">
            <v>001</v>
          </cell>
          <cell r="F3640" t="str">
            <v>6280.29</v>
          </cell>
          <cell r="G3640" t="str">
            <v>Supplies-Public Works Water Treatment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  <cell r="M3640">
            <v>0</v>
          </cell>
          <cell r="N3640">
            <v>0</v>
          </cell>
          <cell r="O3640" t="str">
            <v>+++</v>
          </cell>
        </row>
        <row r="3641">
          <cell r="A3641" t="str">
            <v>260.40.50.001-6280.30</v>
          </cell>
          <cell r="B3641" t="str">
            <v>260</v>
          </cell>
          <cell r="C3641" t="str">
            <v>40</v>
          </cell>
          <cell r="D3641" t="str">
            <v>50</v>
          </cell>
          <cell r="E3641" t="str">
            <v>001</v>
          </cell>
          <cell r="F3641" t="str">
            <v>6280.30</v>
          </cell>
          <cell r="G3641" t="str">
            <v>Supplies-Public Works Automated &amp; Hand Tools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  <cell r="M3641">
            <v>0</v>
          </cell>
          <cell r="N3641">
            <v>0</v>
          </cell>
          <cell r="O3641" t="str">
            <v>+++</v>
          </cell>
        </row>
        <row r="3642">
          <cell r="A3642" t="str">
            <v>260.40.50.001-6280.31</v>
          </cell>
          <cell r="B3642" t="str">
            <v>260</v>
          </cell>
          <cell r="C3642" t="str">
            <v>40</v>
          </cell>
          <cell r="D3642" t="str">
            <v>50</v>
          </cell>
          <cell r="E3642" t="str">
            <v>001</v>
          </cell>
          <cell r="F3642" t="str">
            <v>6280.31</v>
          </cell>
          <cell r="G3642" t="str">
            <v>Supplies-Public Works Water Conservation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  <cell r="M3642">
            <v>0</v>
          </cell>
          <cell r="N3642">
            <v>0</v>
          </cell>
          <cell r="O3642" t="str">
            <v>+++</v>
          </cell>
        </row>
        <row r="3643">
          <cell r="A3643" t="str">
            <v>260.40.50.001-6280.32</v>
          </cell>
          <cell r="B3643" t="str">
            <v>260</v>
          </cell>
          <cell r="C3643" t="str">
            <v>40</v>
          </cell>
          <cell r="D3643" t="str">
            <v>50</v>
          </cell>
          <cell r="E3643" t="str">
            <v>001</v>
          </cell>
          <cell r="F3643" t="str">
            <v>6280.32</v>
          </cell>
          <cell r="G3643" t="str">
            <v>Supplies-Public Works Water Distribution System</v>
          </cell>
          <cell r="H3643">
            <v>0</v>
          </cell>
          <cell r="I3643">
            <v>0</v>
          </cell>
          <cell r="J3643">
            <v>0</v>
          </cell>
          <cell r="K3643">
            <v>0</v>
          </cell>
          <cell r="L3643">
            <v>0</v>
          </cell>
          <cell r="M3643">
            <v>0</v>
          </cell>
          <cell r="N3643">
            <v>0</v>
          </cell>
          <cell r="O3643" t="str">
            <v>+++</v>
          </cell>
        </row>
        <row r="3644">
          <cell r="A3644" t="str">
            <v>260.40.50.001-6280.33</v>
          </cell>
          <cell r="B3644" t="str">
            <v>260</v>
          </cell>
          <cell r="C3644" t="str">
            <v>40</v>
          </cell>
          <cell r="D3644" t="str">
            <v>50</v>
          </cell>
          <cell r="E3644" t="str">
            <v>001</v>
          </cell>
          <cell r="F3644" t="str">
            <v>6280.33</v>
          </cell>
          <cell r="G3644" t="str">
            <v>Supplies-Public Works Fire Hydrants</v>
          </cell>
          <cell r="H3644">
            <v>0</v>
          </cell>
          <cell r="I3644">
            <v>0</v>
          </cell>
          <cell r="J3644">
            <v>0</v>
          </cell>
          <cell r="K3644">
            <v>0</v>
          </cell>
          <cell r="L3644">
            <v>0</v>
          </cell>
          <cell r="M3644">
            <v>0</v>
          </cell>
          <cell r="N3644">
            <v>0</v>
          </cell>
          <cell r="O3644" t="str">
            <v>+++</v>
          </cell>
        </row>
        <row r="3645">
          <cell r="A3645" t="str">
            <v>260.40.50.001-6280.34</v>
          </cell>
          <cell r="B3645" t="str">
            <v>260</v>
          </cell>
          <cell r="C3645" t="str">
            <v>40</v>
          </cell>
          <cell r="D3645" t="str">
            <v>50</v>
          </cell>
          <cell r="E3645" t="str">
            <v>001</v>
          </cell>
          <cell r="F3645" t="str">
            <v>6280.34</v>
          </cell>
          <cell r="G3645" t="str">
            <v>Supplies-Public Works Wells &amp; Pumps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  <cell r="M3645">
            <v>0</v>
          </cell>
          <cell r="N3645">
            <v>0</v>
          </cell>
          <cell r="O3645" t="str">
            <v>+++</v>
          </cell>
        </row>
        <row r="3646">
          <cell r="A3646" t="str">
            <v>260.40.50.001-6280.35</v>
          </cell>
          <cell r="B3646" t="str">
            <v>260</v>
          </cell>
          <cell r="C3646" t="str">
            <v>40</v>
          </cell>
          <cell r="D3646" t="str">
            <v>50</v>
          </cell>
          <cell r="E3646" t="str">
            <v>001</v>
          </cell>
          <cell r="F3646" t="str">
            <v>6280.35</v>
          </cell>
          <cell r="G3646" t="str">
            <v>Supplies-Public Works Water Meters &amp; Boxes</v>
          </cell>
          <cell r="H3646">
            <v>0</v>
          </cell>
          <cell r="I3646">
            <v>0</v>
          </cell>
          <cell r="J3646">
            <v>0</v>
          </cell>
          <cell r="K3646">
            <v>0</v>
          </cell>
          <cell r="L3646">
            <v>0</v>
          </cell>
          <cell r="M3646">
            <v>0</v>
          </cell>
          <cell r="N3646">
            <v>0</v>
          </cell>
          <cell r="O3646" t="str">
            <v>+++</v>
          </cell>
        </row>
        <row r="3647">
          <cell r="A3647" t="str">
            <v>260.40.50.001-6280.36</v>
          </cell>
          <cell r="B3647" t="str">
            <v>260</v>
          </cell>
          <cell r="C3647" t="str">
            <v>40</v>
          </cell>
          <cell r="D3647" t="str">
            <v>50</v>
          </cell>
          <cell r="E3647" t="str">
            <v>001</v>
          </cell>
          <cell r="F3647" t="str">
            <v>6280.36</v>
          </cell>
          <cell r="G3647" t="str">
            <v>Supplies-Public Works Traffic Calming</v>
          </cell>
          <cell r="H3647">
            <v>0</v>
          </cell>
          <cell r="I3647">
            <v>0</v>
          </cell>
          <cell r="J3647">
            <v>0</v>
          </cell>
          <cell r="K3647">
            <v>0</v>
          </cell>
          <cell r="L3647">
            <v>0</v>
          </cell>
          <cell r="M3647">
            <v>0</v>
          </cell>
          <cell r="N3647">
            <v>0</v>
          </cell>
          <cell r="O3647" t="str">
            <v>+++</v>
          </cell>
        </row>
        <row r="3648">
          <cell r="A3648" t="str">
            <v>260.40.50.001-6280.38</v>
          </cell>
          <cell r="B3648" t="str">
            <v>260</v>
          </cell>
          <cell r="C3648" t="str">
            <v>40</v>
          </cell>
          <cell r="D3648" t="str">
            <v>50</v>
          </cell>
          <cell r="E3648" t="str">
            <v>001</v>
          </cell>
          <cell r="F3648" t="str">
            <v>6280.38</v>
          </cell>
          <cell r="G3648" t="str">
            <v>Supplies-Public Works Global Supplies</v>
          </cell>
          <cell r="H3648">
            <v>0</v>
          </cell>
          <cell r="I3648">
            <v>0</v>
          </cell>
          <cell r="J3648">
            <v>0</v>
          </cell>
          <cell r="K3648">
            <v>0</v>
          </cell>
          <cell r="L3648">
            <v>0</v>
          </cell>
          <cell r="M3648">
            <v>0</v>
          </cell>
          <cell r="N3648">
            <v>0</v>
          </cell>
          <cell r="O3648" t="str">
            <v>+++</v>
          </cell>
        </row>
        <row r="3649">
          <cell r="A3649" t="str">
            <v>260.40.50.001-6280.39</v>
          </cell>
          <cell r="B3649" t="str">
            <v>260</v>
          </cell>
          <cell r="C3649" t="str">
            <v>40</v>
          </cell>
          <cell r="D3649" t="str">
            <v>50</v>
          </cell>
          <cell r="E3649" t="str">
            <v>001</v>
          </cell>
          <cell r="F3649" t="str">
            <v>6280.39</v>
          </cell>
          <cell r="G3649" t="str">
            <v>Supplies-Public Works Industrial Waste Pretreatment</v>
          </cell>
          <cell r="H3649">
            <v>0</v>
          </cell>
          <cell r="I3649">
            <v>0</v>
          </cell>
          <cell r="J3649">
            <v>0</v>
          </cell>
          <cell r="K3649">
            <v>0</v>
          </cell>
          <cell r="L3649">
            <v>0</v>
          </cell>
          <cell r="M3649">
            <v>0</v>
          </cell>
          <cell r="N3649">
            <v>0</v>
          </cell>
          <cell r="O3649" t="str">
            <v>+++</v>
          </cell>
        </row>
        <row r="3650">
          <cell r="A3650" t="str">
            <v>260.40.50.001-6280.41</v>
          </cell>
          <cell r="B3650" t="str">
            <v>260</v>
          </cell>
          <cell r="C3650" t="str">
            <v>40</v>
          </cell>
          <cell r="D3650" t="str">
            <v>50</v>
          </cell>
          <cell r="E3650" t="str">
            <v>001</v>
          </cell>
          <cell r="F3650" t="str">
            <v>6280.41</v>
          </cell>
          <cell r="G3650" t="str">
            <v>Supplies-Public Works Bevarage Container Grant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  <cell r="M3650">
            <v>0</v>
          </cell>
          <cell r="N3650">
            <v>0</v>
          </cell>
          <cell r="O3650" t="str">
            <v>+++</v>
          </cell>
        </row>
        <row r="3651">
          <cell r="A3651" t="str">
            <v>260.40.50.001-6280.42</v>
          </cell>
          <cell r="B3651" t="str">
            <v>260</v>
          </cell>
          <cell r="C3651" t="str">
            <v>40</v>
          </cell>
          <cell r="D3651" t="str">
            <v>50</v>
          </cell>
          <cell r="E3651" t="str">
            <v>001</v>
          </cell>
          <cell r="F3651" t="str">
            <v>6280.42</v>
          </cell>
          <cell r="G3651" t="str">
            <v>Supplies-Public Works Industrial Wastewater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  <cell r="M3651">
            <v>0</v>
          </cell>
          <cell r="N3651">
            <v>0</v>
          </cell>
          <cell r="O3651" t="str">
            <v>+++</v>
          </cell>
        </row>
        <row r="3652">
          <cell r="A3652" t="str">
            <v>260.40.50.001-6300.01</v>
          </cell>
          <cell r="B3652" t="str">
            <v>260</v>
          </cell>
          <cell r="C3652" t="str">
            <v>40</v>
          </cell>
          <cell r="D3652" t="str">
            <v>50</v>
          </cell>
          <cell r="E3652" t="str">
            <v>001</v>
          </cell>
          <cell r="F3652" t="str">
            <v>6300.01</v>
          </cell>
          <cell r="G3652" t="str">
            <v>Dues &amp; Subscriptions Memberships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  <cell r="M3652">
            <v>0</v>
          </cell>
          <cell r="N3652">
            <v>0</v>
          </cell>
          <cell r="O3652" t="str">
            <v>+++</v>
          </cell>
        </row>
        <row r="3653">
          <cell r="A3653" t="str">
            <v>260.40.50.001-6300.02</v>
          </cell>
          <cell r="B3653" t="str">
            <v>260</v>
          </cell>
          <cell r="C3653" t="str">
            <v>40</v>
          </cell>
          <cell r="D3653" t="str">
            <v>50</v>
          </cell>
          <cell r="E3653" t="str">
            <v>001</v>
          </cell>
          <cell r="F3653" t="str">
            <v>6300.02</v>
          </cell>
          <cell r="G3653" t="str">
            <v>Dues &amp; Subscriptions Publications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  <cell r="M3653">
            <v>0</v>
          </cell>
          <cell r="N3653">
            <v>0</v>
          </cell>
          <cell r="O3653" t="str">
            <v>+++</v>
          </cell>
        </row>
        <row r="3654">
          <cell r="A3654" t="str">
            <v>260.40.50.001-6300.03</v>
          </cell>
          <cell r="B3654" t="str">
            <v>260</v>
          </cell>
          <cell r="C3654" t="str">
            <v>40</v>
          </cell>
          <cell r="D3654" t="str">
            <v>50</v>
          </cell>
          <cell r="E3654" t="str">
            <v>001</v>
          </cell>
          <cell r="F3654" t="str">
            <v>6300.03</v>
          </cell>
          <cell r="G3654" t="str">
            <v>Dues &amp; Subscriptions Certifications</v>
          </cell>
          <cell r="H3654">
            <v>0</v>
          </cell>
          <cell r="I3654">
            <v>0</v>
          </cell>
          <cell r="J3654">
            <v>0</v>
          </cell>
          <cell r="K3654">
            <v>0</v>
          </cell>
          <cell r="L3654">
            <v>0</v>
          </cell>
          <cell r="M3654">
            <v>0</v>
          </cell>
          <cell r="N3654">
            <v>0</v>
          </cell>
          <cell r="O3654" t="str">
            <v>+++</v>
          </cell>
        </row>
        <row r="3655">
          <cell r="A3655" t="str">
            <v>260.40.50.001-6350.01</v>
          </cell>
          <cell r="B3655" t="str">
            <v>260</v>
          </cell>
          <cell r="C3655" t="str">
            <v>40</v>
          </cell>
          <cell r="D3655" t="str">
            <v>50</v>
          </cell>
          <cell r="E3655" t="str">
            <v>001</v>
          </cell>
          <cell r="F3655" t="str">
            <v>6350.01</v>
          </cell>
          <cell r="G3655" t="str">
            <v>Maintenance Agreements &amp; Licenses License/Software Maintenance</v>
          </cell>
          <cell r="H3655">
            <v>0</v>
          </cell>
          <cell r="I3655">
            <v>0</v>
          </cell>
          <cell r="J3655">
            <v>0</v>
          </cell>
          <cell r="K3655">
            <v>0</v>
          </cell>
          <cell r="L3655">
            <v>0</v>
          </cell>
          <cell r="M3655">
            <v>0</v>
          </cell>
          <cell r="N3655">
            <v>0</v>
          </cell>
          <cell r="O3655" t="str">
            <v>+++</v>
          </cell>
        </row>
        <row r="3656">
          <cell r="A3656" t="str">
            <v>260.40.50.001-6350.02</v>
          </cell>
          <cell r="B3656" t="str">
            <v>260</v>
          </cell>
          <cell r="C3656" t="str">
            <v>40</v>
          </cell>
          <cell r="D3656" t="str">
            <v>50</v>
          </cell>
          <cell r="E3656" t="str">
            <v>001</v>
          </cell>
          <cell r="F3656" t="str">
            <v>6350.02</v>
          </cell>
          <cell r="G3656" t="str">
            <v>Maintenance Agreements &amp; Licenses Hardware Maintenance</v>
          </cell>
          <cell r="H3656">
            <v>0</v>
          </cell>
          <cell r="I3656">
            <v>0</v>
          </cell>
          <cell r="J3656">
            <v>0</v>
          </cell>
          <cell r="K3656">
            <v>0</v>
          </cell>
          <cell r="L3656">
            <v>0</v>
          </cell>
          <cell r="M3656">
            <v>0</v>
          </cell>
          <cell r="N3656">
            <v>0</v>
          </cell>
          <cell r="O3656" t="str">
            <v>+++</v>
          </cell>
        </row>
        <row r="3657">
          <cell r="A3657" t="str">
            <v>260.40.50.001-6350.03</v>
          </cell>
          <cell r="B3657" t="str">
            <v>260</v>
          </cell>
          <cell r="C3657" t="str">
            <v>40</v>
          </cell>
          <cell r="D3657" t="str">
            <v>50</v>
          </cell>
          <cell r="E3657" t="str">
            <v>001</v>
          </cell>
          <cell r="F3657" t="str">
            <v>6350.03</v>
          </cell>
          <cell r="G3657" t="str">
            <v>Maintenance Agreements &amp; Licenses Maintenance Agreements</v>
          </cell>
          <cell r="H3657">
            <v>0</v>
          </cell>
          <cell r="I3657">
            <v>0</v>
          </cell>
          <cell r="J3657">
            <v>0</v>
          </cell>
          <cell r="K3657">
            <v>0</v>
          </cell>
          <cell r="L3657">
            <v>0</v>
          </cell>
          <cell r="M3657">
            <v>0</v>
          </cell>
          <cell r="N3657">
            <v>0</v>
          </cell>
          <cell r="O3657" t="str">
            <v>+++</v>
          </cell>
        </row>
        <row r="3658">
          <cell r="A3658" t="str">
            <v>260.40.50.001-6350.04</v>
          </cell>
          <cell r="B3658" t="str">
            <v>260</v>
          </cell>
          <cell r="C3658" t="str">
            <v>40</v>
          </cell>
          <cell r="D3658" t="str">
            <v>50</v>
          </cell>
          <cell r="E3658" t="str">
            <v>001</v>
          </cell>
          <cell r="F3658" t="str">
            <v>6350.04</v>
          </cell>
          <cell r="G3658" t="str">
            <v>Maintenance Agreements &amp; Licenses SCADA</v>
          </cell>
          <cell r="H3658">
            <v>0</v>
          </cell>
          <cell r="I3658">
            <v>0</v>
          </cell>
          <cell r="J3658">
            <v>0</v>
          </cell>
          <cell r="K3658">
            <v>0</v>
          </cell>
          <cell r="L3658">
            <v>0</v>
          </cell>
          <cell r="M3658">
            <v>0</v>
          </cell>
          <cell r="N3658">
            <v>0</v>
          </cell>
          <cell r="O3658" t="str">
            <v>+++</v>
          </cell>
        </row>
        <row r="3659">
          <cell r="A3659" t="str">
            <v>260.40.50.001-6350.05</v>
          </cell>
          <cell r="B3659" t="str">
            <v>260</v>
          </cell>
          <cell r="C3659" t="str">
            <v>40</v>
          </cell>
          <cell r="D3659" t="str">
            <v>50</v>
          </cell>
          <cell r="E3659" t="str">
            <v>001</v>
          </cell>
          <cell r="F3659" t="str">
            <v>6350.05</v>
          </cell>
          <cell r="G3659" t="str">
            <v>Maintenance Agreements &amp; Licenses Traffic Control</v>
          </cell>
          <cell r="H3659">
            <v>0</v>
          </cell>
          <cell r="I3659">
            <v>0</v>
          </cell>
          <cell r="J3659">
            <v>0</v>
          </cell>
          <cell r="K3659">
            <v>0</v>
          </cell>
          <cell r="L3659">
            <v>0</v>
          </cell>
          <cell r="M3659">
            <v>0</v>
          </cell>
          <cell r="N3659">
            <v>0</v>
          </cell>
          <cell r="O3659" t="str">
            <v>+++</v>
          </cell>
        </row>
        <row r="3660">
          <cell r="A3660" t="str">
            <v>260.40.50.001-6350.06</v>
          </cell>
          <cell r="B3660" t="str">
            <v>260</v>
          </cell>
          <cell r="C3660" t="str">
            <v>40</v>
          </cell>
          <cell r="D3660" t="str">
            <v>50</v>
          </cell>
          <cell r="E3660" t="str">
            <v>001</v>
          </cell>
          <cell r="F3660" t="str">
            <v>6350.06</v>
          </cell>
          <cell r="G3660" t="str">
            <v>Maintenance Agreements &amp; Licenses Streetlights</v>
          </cell>
          <cell r="H3660">
            <v>0</v>
          </cell>
          <cell r="I3660">
            <v>0</v>
          </cell>
          <cell r="J3660">
            <v>0</v>
          </cell>
          <cell r="K3660">
            <v>0</v>
          </cell>
          <cell r="L3660">
            <v>0</v>
          </cell>
          <cell r="M3660">
            <v>0</v>
          </cell>
          <cell r="N3660">
            <v>0</v>
          </cell>
          <cell r="O3660" t="str">
            <v>+++</v>
          </cell>
        </row>
        <row r="3661">
          <cell r="A3661" t="str">
            <v>260.40.50.001-6375.01</v>
          </cell>
          <cell r="B3661" t="str">
            <v>260</v>
          </cell>
          <cell r="C3661" t="str">
            <v>40</v>
          </cell>
          <cell r="D3661" t="str">
            <v>50</v>
          </cell>
          <cell r="E3661" t="str">
            <v>001</v>
          </cell>
          <cell r="F3661" t="str">
            <v>6375.01</v>
          </cell>
          <cell r="G3661" t="str">
            <v>Operating Fees NPDES Permit Renewal</v>
          </cell>
          <cell r="H3661">
            <v>0</v>
          </cell>
          <cell r="I3661">
            <v>0</v>
          </cell>
          <cell r="J3661">
            <v>0</v>
          </cell>
          <cell r="K3661">
            <v>0</v>
          </cell>
          <cell r="L3661">
            <v>0</v>
          </cell>
          <cell r="M3661">
            <v>0</v>
          </cell>
          <cell r="N3661">
            <v>0</v>
          </cell>
          <cell r="O3661" t="str">
            <v>+++</v>
          </cell>
        </row>
        <row r="3662">
          <cell r="A3662" t="str">
            <v>260.40.50.001-6375.02</v>
          </cell>
          <cell r="B3662" t="str">
            <v>260</v>
          </cell>
          <cell r="C3662" t="str">
            <v>40</v>
          </cell>
          <cell r="D3662" t="str">
            <v>50</v>
          </cell>
          <cell r="E3662" t="str">
            <v>001</v>
          </cell>
          <cell r="F3662" t="str">
            <v>6375.02</v>
          </cell>
          <cell r="G3662" t="str">
            <v>Operating Fees NPDES Permit Compliance</v>
          </cell>
          <cell r="H3662">
            <v>0</v>
          </cell>
          <cell r="I3662">
            <v>0</v>
          </cell>
          <cell r="J3662">
            <v>0</v>
          </cell>
          <cell r="K3662">
            <v>0</v>
          </cell>
          <cell r="L3662">
            <v>0</v>
          </cell>
          <cell r="M3662">
            <v>0</v>
          </cell>
          <cell r="N3662">
            <v>0</v>
          </cell>
          <cell r="O3662" t="str">
            <v>+++</v>
          </cell>
        </row>
        <row r="3663">
          <cell r="A3663" t="str">
            <v>260.40.50.001-6375.03</v>
          </cell>
          <cell r="B3663" t="str">
            <v>260</v>
          </cell>
          <cell r="C3663" t="str">
            <v>40</v>
          </cell>
          <cell r="D3663" t="str">
            <v>50</v>
          </cell>
          <cell r="E3663" t="str">
            <v>001</v>
          </cell>
          <cell r="F3663" t="str">
            <v>6375.03</v>
          </cell>
          <cell r="G3663" t="str">
            <v>Operating Fees SSJID Drainage</v>
          </cell>
          <cell r="H3663">
            <v>0</v>
          </cell>
          <cell r="I3663">
            <v>0</v>
          </cell>
          <cell r="J3663">
            <v>0</v>
          </cell>
          <cell r="K3663">
            <v>0</v>
          </cell>
          <cell r="L3663">
            <v>0</v>
          </cell>
          <cell r="M3663">
            <v>0</v>
          </cell>
          <cell r="N3663">
            <v>0</v>
          </cell>
          <cell r="O3663" t="str">
            <v>+++</v>
          </cell>
        </row>
        <row r="3664">
          <cell r="A3664" t="str">
            <v>260.40.50.001-6375.04</v>
          </cell>
          <cell r="B3664" t="str">
            <v>260</v>
          </cell>
          <cell r="C3664" t="str">
            <v>40</v>
          </cell>
          <cell r="D3664" t="str">
            <v>50</v>
          </cell>
          <cell r="E3664" t="str">
            <v>001</v>
          </cell>
          <cell r="F3664" t="str">
            <v>6375.04</v>
          </cell>
          <cell r="G3664" t="str">
            <v>Operating Fees Operating Permits</v>
          </cell>
          <cell r="H3664">
            <v>0</v>
          </cell>
          <cell r="I3664">
            <v>0</v>
          </cell>
          <cell r="J3664">
            <v>0</v>
          </cell>
          <cell r="K3664">
            <v>0</v>
          </cell>
          <cell r="L3664">
            <v>0</v>
          </cell>
          <cell r="M3664">
            <v>0</v>
          </cell>
          <cell r="N3664">
            <v>0</v>
          </cell>
          <cell r="O3664" t="str">
            <v>+++</v>
          </cell>
        </row>
        <row r="3665">
          <cell r="A3665" t="str">
            <v>260.40.50.001-6375.05</v>
          </cell>
          <cell r="B3665" t="str">
            <v>260</v>
          </cell>
          <cell r="C3665" t="str">
            <v>40</v>
          </cell>
          <cell r="D3665" t="str">
            <v>50</v>
          </cell>
          <cell r="E3665" t="str">
            <v>001</v>
          </cell>
          <cell r="F3665" t="str">
            <v>6375.05</v>
          </cell>
          <cell r="G3665" t="str">
            <v>Operating Fees Annual Waste Discharger</v>
          </cell>
          <cell r="H3665">
            <v>0</v>
          </cell>
          <cell r="I3665">
            <v>0</v>
          </cell>
          <cell r="J3665">
            <v>0</v>
          </cell>
          <cell r="K3665">
            <v>0</v>
          </cell>
          <cell r="L3665">
            <v>0</v>
          </cell>
          <cell r="M3665">
            <v>0</v>
          </cell>
          <cell r="N3665">
            <v>0</v>
          </cell>
          <cell r="O3665" t="str">
            <v>+++</v>
          </cell>
        </row>
        <row r="3666">
          <cell r="A3666" t="str">
            <v>260.40.50.001-6375.07</v>
          </cell>
          <cell r="B3666" t="str">
            <v>260</v>
          </cell>
          <cell r="C3666" t="str">
            <v>40</v>
          </cell>
          <cell r="D3666" t="str">
            <v>50</v>
          </cell>
          <cell r="E3666" t="str">
            <v>001</v>
          </cell>
          <cell r="F3666" t="str">
            <v>6375.07</v>
          </cell>
          <cell r="G3666" t="str">
            <v>Operating Fees Permit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  <cell r="M3666">
            <v>0</v>
          </cell>
          <cell r="N3666">
            <v>0</v>
          </cell>
          <cell r="O3666" t="str">
            <v>+++</v>
          </cell>
        </row>
        <row r="3667">
          <cell r="A3667" t="str">
            <v>260.40.50.001-6375.08</v>
          </cell>
          <cell r="B3667" t="str">
            <v>260</v>
          </cell>
          <cell r="C3667" t="str">
            <v>40</v>
          </cell>
          <cell r="D3667" t="str">
            <v>50</v>
          </cell>
          <cell r="E3667" t="str">
            <v>001</v>
          </cell>
          <cell r="F3667" t="str">
            <v>6375.08</v>
          </cell>
          <cell r="G3667" t="str">
            <v>Operating Fees Operating Permits Reg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  <cell r="M3667">
            <v>0</v>
          </cell>
          <cell r="N3667">
            <v>0</v>
          </cell>
          <cell r="O3667" t="str">
            <v>+++</v>
          </cell>
        </row>
        <row r="3668">
          <cell r="A3668" t="str">
            <v>260.40.50.001-6375.09</v>
          </cell>
          <cell r="B3668" t="str">
            <v>260</v>
          </cell>
          <cell r="C3668" t="str">
            <v>40</v>
          </cell>
          <cell r="D3668" t="str">
            <v>50</v>
          </cell>
          <cell r="E3668" t="str">
            <v>001</v>
          </cell>
          <cell r="F3668" t="str">
            <v>6375.09</v>
          </cell>
          <cell r="G3668" t="str">
            <v>Operating Fees Dumping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  <cell r="M3668">
            <v>0</v>
          </cell>
          <cell r="N3668">
            <v>0</v>
          </cell>
          <cell r="O3668" t="str">
            <v>+++</v>
          </cell>
        </row>
        <row r="3669">
          <cell r="A3669" t="str">
            <v>260.40.50.001-6375.10</v>
          </cell>
          <cell r="B3669" t="str">
            <v>260</v>
          </cell>
          <cell r="C3669" t="str">
            <v>40</v>
          </cell>
          <cell r="D3669" t="str">
            <v>50</v>
          </cell>
          <cell r="E3669" t="str">
            <v>001</v>
          </cell>
          <cell r="F3669" t="str">
            <v>6375.10</v>
          </cell>
          <cell r="G3669" t="str">
            <v>Operating Fees Sludge Disposal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  <cell r="M3669">
            <v>0</v>
          </cell>
          <cell r="N3669">
            <v>0</v>
          </cell>
          <cell r="O3669" t="str">
            <v>+++</v>
          </cell>
        </row>
        <row r="3670">
          <cell r="A3670" t="str">
            <v>260.40.50.001-6375.11</v>
          </cell>
          <cell r="B3670" t="str">
            <v>260</v>
          </cell>
          <cell r="C3670" t="str">
            <v>40</v>
          </cell>
          <cell r="D3670" t="str">
            <v>50</v>
          </cell>
          <cell r="E3670" t="str">
            <v>001</v>
          </cell>
          <cell r="F3670" t="str">
            <v>6375.11</v>
          </cell>
          <cell r="G3670" t="str">
            <v>Operating Fees Compost Tipping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  <cell r="M3670">
            <v>0</v>
          </cell>
          <cell r="N3670">
            <v>0</v>
          </cell>
          <cell r="O3670" t="str">
            <v>+++</v>
          </cell>
        </row>
        <row r="3671">
          <cell r="A3671" t="str">
            <v>260.40.50.001-6375.12</v>
          </cell>
          <cell r="B3671" t="str">
            <v>260</v>
          </cell>
          <cell r="C3671" t="str">
            <v>40</v>
          </cell>
          <cell r="D3671" t="str">
            <v>50</v>
          </cell>
          <cell r="E3671" t="str">
            <v>001</v>
          </cell>
          <cell r="F3671" t="str">
            <v>6375.12</v>
          </cell>
          <cell r="G3671" t="str">
            <v>Operating Fees Curbside Recycling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  <cell r="M3671">
            <v>0</v>
          </cell>
          <cell r="N3671">
            <v>0</v>
          </cell>
          <cell r="O3671" t="str">
            <v>+++</v>
          </cell>
        </row>
        <row r="3672">
          <cell r="A3672" t="str">
            <v>260.40.50.001-6375.15</v>
          </cell>
          <cell r="B3672" t="str">
            <v>260</v>
          </cell>
          <cell r="C3672" t="str">
            <v>40</v>
          </cell>
          <cell r="D3672" t="str">
            <v>50</v>
          </cell>
          <cell r="E3672" t="str">
            <v>001</v>
          </cell>
          <cell r="F3672" t="str">
            <v>6375.15</v>
          </cell>
          <cell r="G3672" t="str">
            <v>Operating Fees Concrete/Asphalt Tipping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  <cell r="M3672">
            <v>0</v>
          </cell>
          <cell r="N3672">
            <v>0</v>
          </cell>
          <cell r="O3672" t="str">
            <v>+++</v>
          </cell>
        </row>
        <row r="3673">
          <cell r="A3673" t="str">
            <v>260.40.50.001-6375.16</v>
          </cell>
          <cell r="B3673" t="str">
            <v>260</v>
          </cell>
          <cell r="C3673" t="str">
            <v>40</v>
          </cell>
          <cell r="D3673" t="str">
            <v>50</v>
          </cell>
          <cell r="E3673" t="str">
            <v>001</v>
          </cell>
          <cell r="F3673" t="str">
            <v>6375.16</v>
          </cell>
          <cell r="G3673" t="str">
            <v>Operating Fees Universal Waste Recycling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  <cell r="M3673">
            <v>0</v>
          </cell>
          <cell r="N3673">
            <v>0</v>
          </cell>
          <cell r="O3673" t="str">
            <v>+++</v>
          </cell>
        </row>
        <row r="3674">
          <cell r="A3674" t="str">
            <v>260.40.50.001-6375.18</v>
          </cell>
          <cell r="B3674" t="str">
            <v>260</v>
          </cell>
          <cell r="C3674" t="str">
            <v>40</v>
          </cell>
          <cell r="D3674" t="str">
            <v>50</v>
          </cell>
          <cell r="E3674" t="str">
            <v>001</v>
          </cell>
          <cell r="F3674" t="str">
            <v>6375.18</v>
          </cell>
          <cell r="G3674" t="str">
            <v>Operating Fees Used Oil Recycling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  <cell r="M3674">
            <v>0</v>
          </cell>
          <cell r="N3674">
            <v>0</v>
          </cell>
          <cell r="O3674" t="str">
            <v>+++</v>
          </cell>
        </row>
        <row r="3675">
          <cell r="A3675" t="str">
            <v>260.40.50.001-6375.19</v>
          </cell>
          <cell r="B3675" t="str">
            <v>260</v>
          </cell>
          <cell r="C3675" t="str">
            <v>40</v>
          </cell>
          <cell r="D3675" t="str">
            <v>50</v>
          </cell>
          <cell r="E3675" t="str">
            <v>001</v>
          </cell>
          <cell r="F3675" t="str">
            <v>6375.19</v>
          </cell>
          <cell r="G3675" t="str">
            <v>Operating Fees Highway Signal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  <cell r="M3675">
            <v>0</v>
          </cell>
          <cell r="N3675">
            <v>0</v>
          </cell>
          <cell r="O3675" t="str">
            <v>+++</v>
          </cell>
        </row>
        <row r="3676">
          <cell r="A3676" t="str">
            <v>260.40.50.001-6375.20</v>
          </cell>
          <cell r="B3676" t="str">
            <v>260</v>
          </cell>
          <cell r="C3676" t="str">
            <v>40</v>
          </cell>
          <cell r="D3676" t="str">
            <v>50</v>
          </cell>
          <cell r="E3676" t="str">
            <v>001</v>
          </cell>
          <cell r="F3676" t="str">
            <v>6375.20</v>
          </cell>
          <cell r="G3676" t="str">
            <v>Operating Fees Fines and Penalties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  <cell r="M3676">
            <v>0</v>
          </cell>
          <cell r="N3676">
            <v>0</v>
          </cell>
          <cell r="O3676" t="str">
            <v>+++</v>
          </cell>
        </row>
        <row r="3677">
          <cell r="A3677" t="str">
            <v>260.40.50.001-6400.01</v>
          </cell>
          <cell r="B3677" t="str">
            <v>260</v>
          </cell>
          <cell r="C3677" t="str">
            <v>40</v>
          </cell>
          <cell r="D3677" t="str">
            <v>50</v>
          </cell>
          <cell r="E3677" t="str">
            <v>001</v>
          </cell>
          <cell r="F3677" t="str">
            <v>6400.01</v>
          </cell>
          <cell r="G3677" t="str">
            <v>Repairs &amp; Maintenance Building</v>
          </cell>
          <cell r="H3677">
            <v>0</v>
          </cell>
          <cell r="I3677">
            <v>0</v>
          </cell>
          <cell r="J3677">
            <v>0</v>
          </cell>
          <cell r="K3677">
            <v>0</v>
          </cell>
          <cell r="L3677">
            <v>0</v>
          </cell>
          <cell r="M3677">
            <v>0</v>
          </cell>
          <cell r="N3677">
            <v>0</v>
          </cell>
          <cell r="O3677" t="str">
            <v>+++</v>
          </cell>
        </row>
        <row r="3678">
          <cell r="A3678" t="str">
            <v>260.40.50.001-6400.02</v>
          </cell>
          <cell r="B3678" t="str">
            <v>260</v>
          </cell>
          <cell r="C3678" t="str">
            <v>40</v>
          </cell>
          <cell r="D3678" t="str">
            <v>50</v>
          </cell>
          <cell r="E3678" t="str">
            <v>001</v>
          </cell>
          <cell r="F3678" t="str">
            <v>6400.02</v>
          </cell>
          <cell r="G3678" t="str">
            <v>Repairs &amp; Maintenance Minor Equipment/Other</v>
          </cell>
          <cell r="H3678">
            <v>0</v>
          </cell>
          <cell r="I3678">
            <v>0</v>
          </cell>
          <cell r="J3678">
            <v>0</v>
          </cell>
          <cell r="K3678">
            <v>0</v>
          </cell>
          <cell r="L3678">
            <v>0</v>
          </cell>
          <cell r="M3678">
            <v>0</v>
          </cell>
          <cell r="N3678">
            <v>0</v>
          </cell>
          <cell r="O3678" t="str">
            <v>+++</v>
          </cell>
        </row>
        <row r="3679">
          <cell r="A3679" t="str">
            <v>260.40.50.001-6400.03</v>
          </cell>
          <cell r="B3679" t="str">
            <v>260</v>
          </cell>
          <cell r="C3679" t="str">
            <v>40</v>
          </cell>
          <cell r="D3679" t="str">
            <v>50</v>
          </cell>
          <cell r="E3679" t="str">
            <v>001</v>
          </cell>
          <cell r="F3679" t="str">
            <v>6400.03</v>
          </cell>
          <cell r="G3679" t="str">
            <v>Repairs &amp; Maintenance Major Repair &amp; Contingency</v>
          </cell>
          <cell r="H3679">
            <v>0</v>
          </cell>
          <cell r="I3679">
            <v>0</v>
          </cell>
          <cell r="J3679">
            <v>0</v>
          </cell>
          <cell r="K3679">
            <v>0</v>
          </cell>
          <cell r="L3679">
            <v>0</v>
          </cell>
          <cell r="M3679">
            <v>0</v>
          </cell>
          <cell r="N3679">
            <v>0</v>
          </cell>
          <cell r="O3679" t="str">
            <v>+++</v>
          </cell>
        </row>
        <row r="3680">
          <cell r="A3680" t="str">
            <v>260.40.50.001-6400.04</v>
          </cell>
          <cell r="B3680" t="str">
            <v>260</v>
          </cell>
          <cell r="C3680" t="str">
            <v>40</v>
          </cell>
          <cell r="D3680" t="str">
            <v>50</v>
          </cell>
          <cell r="E3680" t="str">
            <v>001</v>
          </cell>
          <cell r="F3680" t="str">
            <v>6400.04</v>
          </cell>
          <cell r="G3680" t="str">
            <v>Repairs &amp; Maintenance Equipment Rental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  <cell r="M3680">
            <v>0</v>
          </cell>
          <cell r="N3680">
            <v>0</v>
          </cell>
          <cell r="O3680" t="str">
            <v>+++</v>
          </cell>
        </row>
        <row r="3681">
          <cell r="A3681" t="str">
            <v>260.40.50.001-6400.05</v>
          </cell>
          <cell r="B3681" t="str">
            <v>260</v>
          </cell>
          <cell r="C3681" t="str">
            <v>40</v>
          </cell>
          <cell r="D3681" t="str">
            <v>50</v>
          </cell>
          <cell r="E3681" t="str">
            <v>001</v>
          </cell>
          <cell r="F3681" t="str">
            <v>6400.05</v>
          </cell>
          <cell r="G3681" t="str">
            <v>Repairs &amp; Maintenance Vehicle</v>
          </cell>
          <cell r="H3681">
            <v>0</v>
          </cell>
          <cell r="I3681">
            <v>0</v>
          </cell>
          <cell r="J3681">
            <v>0</v>
          </cell>
          <cell r="K3681">
            <v>0</v>
          </cell>
          <cell r="L3681">
            <v>0</v>
          </cell>
          <cell r="M3681">
            <v>0</v>
          </cell>
          <cell r="N3681">
            <v>0</v>
          </cell>
          <cell r="O3681" t="str">
            <v>+++</v>
          </cell>
        </row>
        <row r="3682">
          <cell r="A3682" t="str">
            <v>260.40.50.001-6400.07</v>
          </cell>
          <cell r="B3682" t="str">
            <v>260</v>
          </cell>
          <cell r="C3682" t="str">
            <v>40</v>
          </cell>
          <cell r="D3682" t="str">
            <v>50</v>
          </cell>
          <cell r="E3682" t="str">
            <v>001</v>
          </cell>
          <cell r="F3682" t="str">
            <v>6400.07</v>
          </cell>
          <cell r="G3682" t="str">
            <v>Repairs &amp; Maintenance Radio Communication</v>
          </cell>
          <cell r="H3682">
            <v>0</v>
          </cell>
          <cell r="I3682">
            <v>0</v>
          </cell>
          <cell r="J3682">
            <v>0</v>
          </cell>
          <cell r="K3682">
            <v>0</v>
          </cell>
          <cell r="L3682">
            <v>0</v>
          </cell>
          <cell r="M3682">
            <v>0</v>
          </cell>
          <cell r="N3682">
            <v>0</v>
          </cell>
          <cell r="O3682" t="str">
            <v>+++</v>
          </cell>
        </row>
        <row r="3683">
          <cell r="A3683" t="str">
            <v>260.40.50.001-6400.09</v>
          </cell>
          <cell r="B3683" t="str">
            <v>260</v>
          </cell>
          <cell r="C3683" t="str">
            <v>40</v>
          </cell>
          <cell r="D3683" t="str">
            <v>50</v>
          </cell>
          <cell r="E3683" t="str">
            <v>001</v>
          </cell>
          <cell r="F3683" t="str">
            <v>6400.09</v>
          </cell>
          <cell r="G3683" t="str">
            <v>Repairs &amp; Maintenance Well</v>
          </cell>
          <cell r="H3683">
            <v>0</v>
          </cell>
          <cell r="I3683">
            <v>0</v>
          </cell>
          <cell r="J3683">
            <v>0</v>
          </cell>
          <cell r="K3683">
            <v>0</v>
          </cell>
          <cell r="L3683">
            <v>0</v>
          </cell>
          <cell r="M3683">
            <v>0</v>
          </cell>
          <cell r="N3683">
            <v>0</v>
          </cell>
          <cell r="O3683" t="str">
            <v>+++</v>
          </cell>
        </row>
        <row r="3684">
          <cell r="A3684" t="str">
            <v>260.40.50.001-6400.10</v>
          </cell>
          <cell r="B3684" t="str">
            <v>260</v>
          </cell>
          <cell r="C3684" t="str">
            <v>40</v>
          </cell>
          <cell r="D3684" t="str">
            <v>50</v>
          </cell>
          <cell r="E3684" t="str">
            <v>001</v>
          </cell>
          <cell r="F3684" t="str">
            <v>6400.10</v>
          </cell>
          <cell r="G3684" t="str">
            <v>Repairs &amp; Maintenance Pavement</v>
          </cell>
          <cell r="H3684">
            <v>0</v>
          </cell>
          <cell r="I3684">
            <v>0</v>
          </cell>
          <cell r="J3684">
            <v>0</v>
          </cell>
          <cell r="K3684">
            <v>0</v>
          </cell>
          <cell r="L3684">
            <v>0</v>
          </cell>
          <cell r="M3684">
            <v>0</v>
          </cell>
          <cell r="N3684">
            <v>0</v>
          </cell>
          <cell r="O3684" t="str">
            <v>+++</v>
          </cell>
        </row>
        <row r="3685">
          <cell r="A3685" t="str">
            <v>260.40.50.001-6400.12</v>
          </cell>
          <cell r="B3685" t="str">
            <v>260</v>
          </cell>
          <cell r="C3685" t="str">
            <v>40</v>
          </cell>
          <cell r="D3685" t="str">
            <v>50</v>
          </cell>
          <cell r="E3685" t="str">
            <v>001</v>
          </cell>
          <cell r="F3685" t="str">
            <v>6400.12</v>
          </cell>
          <cell r="G3685" t="str">
            <v>Repairs &amp; Maintenance Pump</v>
          </cell>
          <cell r="H3685">
            <v>0</v>
          </cell>
          <cell r="I3685">
            <v>0</v>
          </cell>
          <cell r="J3685">
            <v>0</v>
          </cell>
          <cell r="K3685">
            <v>0</v>
          </cell>
          <cell r="L3685">
            <v>0</v>
          </cell>
          <cell r="M3685">
            <v>0</v>
          </cell>
          <cell r="N3685">
            <v>0</v>
          </cell>
          <cell r="O3685" t="str">
            <v>+++</v>
          </cell>
        </row>
        <row r="3686">
          <cell r="A3686" t="str">
            <v>260.40.50.001-6400.13</v>
          </cell>
          <cell r="B3686" t="str">
            <v>260</v>
          </cell>
          <cell r="C3686" t="str">
            <v>40</v>
          </cell>
          <cell r="D3686" t="str">
            <v>50</v>
          </cell>
          <cell r="E3686" t="str">
            <v>001</v>
          </cell>
          <cell r="F3686" t="str">
            <v>6400.13</v>
          </cell>
          <cell r="G3686" t="str">
            <v>Repairs &amp; Maintenance Storm Drain</v>
          </cell>
          <cell r="H3686">
            <v>0</v>
          </cell>
          <cell r="I3686">
            <v>0</v>
          </cell>
          <cell r="J3686">
            <v>0</v>
          </cell>
          <cell r="K3686">
            <v>0</v>
          </cell>
          <cell r="L3686">
            <v>0</v>
          </cell>
          <cell r="M3686">
            <v>0</v>
          </cell>
          <cell r="N3686">
            <v>0</v>
          </cell>
          <cell r="O3686" t="str">
            <v>+++</v>
          </cell>
        </row>
        <row r="3687">
          <cell r="A3687" t="str">
            <v>260.40.50.001-6400.19</v>
          </cell>
          <cell r="B3687" t="str">
            <v>260</v>
          </cell>
          <cell r="C3687" t="str">
            <v>40</v>
          </cell>
          <cell r="D3687" t="str">
            <v>50</v>
          </cell>
          <cell r="E3687" t="str">
            <v>001</v>
          </cell>
          <cell r="F3687" t="str">
            <v>6400.19</v>
          </cell>
          <cell r="G3687" t="str">
            <v>Repairs &amp; Maintenance Testing/Certifications</v>
          </cell>
          <cell r="H3687">
            <v>0</v>
          </cell>
          <cell r="I3687">
            <v>0</v>
          </cell>
          <cell r="J3687">
            <v>0</v>
          </cell>
          <cell r="K3687">
            <v>0</v>
          </cell>
          <cell r="L3687">
            <v>0</v>
          </cell>
          <cell r="M3687">
            <v>0</v>
          </cell>
          <cell r="N3687">
            <v>0</v>
          </cell>
          <cell r="O3687" t="str">
            <v>+++</v>
          </cell>
        </row>
        <row r="3688">
          <cell r="A3688" t="str">
            <v>260.40.50.001-6400.20</v>
          </cell>
          <cell r="B3688" t="str">
            <v>260</v>
          </cell>
          <cell r="C3688" t="str">
            <v>40</v>
          </cell>
          <cell r="D3688" t="str">
            <v>50</v>
          </cell>
          <cell r="E3688" t="str">
            <v>001</v>
          </cell>
          <cell r="F3688" t="str">
            <v>6400.20</v>
          </cell>
          <cell r="G3688" t="str">
            <v>Repairs &amp; Maintenance Property Maintenance</v>
          </cell>
          <cell r="H3688">
            <v>0</v>
          </cell>
          <cell r="I3688">
            <v>0</v>
          </cell>
          <cell r="J3688">
            <v>0</v>
          </cell>
          <cell r="K3688">
            <v>0</v>
          </cell>
          <cell r="L3688">
            <v>0</v>
          </cell>
          <cell r="M3688">
            <v>0</v>
          </cell>
          <cell r="N3688">
            <v>0</v>
          </cell>
          <cell r="O3688" t="str">
            <v>+++</v>
          </cell>
        </row>
        <row r="3689">
          <cell r="A3689" t="str">
            <v>260.40.50.001-6400.21</v>
          </cell>
          <cell r="B3689" t="str">
            <v>260</v>
          </cell>
          <cell r="C3689" t="str">
            <v>40</v>
          </cell>
          <cell r="D3689" t="str">
            <v>50</v>
          </cell>
          <cell r="E3689" t="str">
            <v>001</v>
          </cell>
          <cell r="F3689" t="str">
            <v>6400.21</v>
          </cell>
          <cell r="G3689" t="str">
            <v>Repairs &amp; Maintenance Soundwall/Barriers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  <cell r="M3689">
            <v>0</v>
          </cell>
          <cell r="N3689">
            <v>0</v>
          </cell>
          <cell r="O3689" t="str">
            <v>+++</v>
          </cell>
        </row>
        <row r="3690">
          <cell r="A3690" t="str">
            <v>260.40.50.001-6400.22</v>
          </cell>
          <cell r="B3690" t="str">
            <v>260</v>
          </cell>
          <cell r="C3690" t="str">
            <v>40</v>
          </cell>
          <cell r="D3690" t="str">
            <v>50</v>
          </cell>
          <cell r="E3690" t="str">
            <v>001</v>
          </cell>
          <cell r="F3690" t="str">
            <v>6400.22</v>
          </cell>
          <cell r="G3690" t="str">
            <v>Repairs &amp; Maintenance Curb Gutter Sidewalk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  <cell r="M3690">
            <v>0</v>
          </cell>
          <cell r="N3690">
            <v>0</v>
          </cell>
          <cell r="O3690" t="str">
            <v>+++</v>
          </cell>
        </row>
        <row r="3691">
          <cell r="A3691" t="str">
            <v>260.40.50.001-6400.23</v>
          </cell>
          <cell r="B3691" t="str">
            <v>260</v>
          </cell>
          <cell r="C3691" t="str">
            <v>40</v>
          </cell>
          <cell r="D3691" t="str">
            <v>50</v>
          </cell>
          <cell r="E3691" t="str">
            <v>001</v>
          </cell>
          <cell r="F3691" t="str">
            <v>6400.23</v>
          </cell>
          <cell r="G3691" t="str">
            <v>Repairs &amp; Maintenance Bin Repair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  <cell r="M3691">
            <v>0</v>
          </cell>
          <cell r="N3691">
            <v>0</v>
          </cell>
          <cell r="O3691" t="str">
            <v>+++</v>
          </cell>
        </row>
        <row r="3692">
          <cell r="A3692" t="str">
            <v>260.40.50.001-6410.02</v>
          </cell>
          <cell r="B3692" t="str">
            <v>260</v>
          </cell>
          <cell r="C3692" t="str">
            <v>40</v>
          </cell>
          <cell r="D3692" t="str">
            <v>50</v>
          </cell>
          <cell r="E3692" t="str">
            <v>001</v>
          </cell>
          <cell r="F3692" t="str">
            <v>6410.02</v>
          </cell>
          <cell r="G3692" t="str">
            <v>Repairs &amp; Maintenance-Transportation Slurry/Overlay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  <cell r="M3692">
            <v>0</v>
          </cell>
          <cell r="N3692">
            <v>0</v>
          </cell>
          <cell r="O3692" t="str">
            <v>+++</v>
          </cell>
        </row>
        <row r="3693">
          <cell r="A3693" t="str">
            <v>260.40.50.001-6500.04</v>
          </cell>
          <cell r="B3693" t="str">
            <v>260</v>
          </cell>
          <cell r="C3693" t="str">
            <v>40</v>
          </cell>
          <cell r="D3693" t="str">
            <v>50</v>
          </cell>
          <cell r="E3693" t="str">
            <v>001</v>
          </cell>
          <cell r="F3693" t="str">
            <v>6500.04</v>
          </cell>
          <cell r="G3693" t="str">
            <v>Claims &amp; Insurance Insurance Premiums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  <cell r="M3693">
            <v>0</v>
          </cell>
          <cell r="N3693">
            <v>0</v>
          </cell>
          <cell r="O3693" t="str">
            <v>+++</v>
          </cell>
        </row>
        <row r="3694">
          <cell r="A3694" t="str">
            <v>260.40.50.001-6600.01</v>
          </cell>
          <cell r="B3694" t="str">
            <v>260</v>
          </cell>
          <cell r="C3694" t="str">
            <v>40</v>
          </cell>
          <cell r="D3694" t="str">
            <v>50</v>
          </cell>
          <cell r="E3694" t="str">
            <v>001</v>
          </cell>
          <cell r="F3694" t="str">
            <v>6600.01</v>
          </cell>
          <cell r="G3694" t="str">
            <v>Administrative Expenses Meetings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  <cell r="M3694">
            <v>0</v>
          </cell>
          <cell r="N3694">
            <v>0</v>
          </cell>
          <cell r="O3694" t="str">
            <v>+++</v>
          </cell>
        </row>
        <row r="3695">
          <cell r="A3695" t="str">
            <v>260.40.50.001-6600.03</v>
          </cell>
          <cell r="B3695" t="str">
            <v>260</v>
          </cell>
          <cell r="C3695" t="str">
            <v>40</v>
          </cell>
          <cell r="D3695" t="str">
            <v>50</v>
          </cell>
          <cell r="E3695" t="str">
            <v>001</v>
          </cell>
          <cell r="F3695" t="str">
            <v>6600.03</v>
          </cell>
          <cell r="G3695" t="str">
            <v>Administrative Expenses Mileage Reimbursement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  <cell r="M3695">
            <v>0</v>
          </cell>
          <cell r="N3695">
            <v>0</v>
          </cell>
          <cell r="O3695" t="str">
            <v>+++</v>
          </cell>
        </row>
        <row r="3696">
          <cell r="A3696" t="str">
            <v>260.40.50.001-6600.04</v>
          </cell>
          <cell r="B3696" t="str">
            <v>260</v>
          </cell>
          <cell r="C3696" t="str">
            <v>40</v>
          </cell>
          <cell r="D3696" t="str">
            <v>50</v>
          </cell>
          <cell r="E3696" t="str">
            <v>001</v>
          </cell>
          <cell r="F3696" t="str">
            <v>6600.04</v>
          </cell>
          <cell r="G3696" t="str">
            <v>Administrative Expenses Training/Conferences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  <cell r="M3696">
            <v>0</v>
          </cell>
          <cell r="N3696">
            <v>0</v>
          </cell>
          <cell r="O3696" t="str">
            <v>+++</v>
          </cell>
        </row>
        <row r="3697">
          <cell r="A3697" t="str">
            <v>260.40.50.001-6600.05</v>
          </cell>
          <cell r="B3697" t="str">
            <v>260</v>
          </cell>
          <cell r="C3697" t="str">
            <v>40</v>
          </cell>
          <cell r="D3697" t="str">
            <v>50</v>
          </cell>
          <cell r="E3697" t="str">
            <v>001</v>
          </cell>
          <cell r="F3697" t="str">
            <v>6600.05</v>
          </cell>
          <cell r="G3697" t="str">
            <v>Administrative Expenses Public/Legal Advertisement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  <cell r="M3697">
            <v>0</v>
          </cell>
          <cell r="N3697">
            <v>0</v>
          </cell>
          <cell r="O3697" t="str">
            <v>+++</v>
          </cell>
        </row>
        <row r="3698">
          <cell r="A3698" t="str">
            <v>260.40.50.001-6600.06</v>
          </cell>
          <cell r="B3698" t="str">
            <v>260</v>
          </cell>
          <cell r="C3698" t="str">
            <v>40</v>
          </cell>
          <cell r="D3698" t="str">
            <v>50</v>
          </cell>
          <cell r="E3698" t="str">
            <v>001</v>
          </cell>
          <cell r="F3698" t="str">
            <v>6600.06</v>
          </cell>
          <cell r="G3698" t="str">
            <v>Administrative Expenses Property/Building Rental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  <cell r="M3698">
            <v>0</v>
          </cell>
          <cell r="N3698">
            <v>0</v>
          </cell>
          <cell r="O3698" t="str">
            <v>+++</v>
          </cell>
        </row>
        <row r="3699">
          <cell r="A3699" t="str">
            <v>260.40.50.001-6600.07</v>
          </cell>
          <cell r="B3699" t="str">
            <v>260</v>
          </cell>
          <cell r="C3699" t="str">
            <v>40</v>
          </cell>
          <cell r="D3699" t="str">
            <v>50</v>
          </cell>
          <cell r="E3699" t="str">
            <v>001</v>
          </cell>
          <cell r="F3699" t="str">
            <v>6600.07</v>
          </cell>
          <cell r="G3699" t="str">
            <v>Administrative Expenses Employee Recruitment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 t="str">
            <v>+++</v>
          </cell>
        </row>
        <row r="3700">
          <cell r="A3700" t="str">
            <v>260.40.50.001-6600.16</v>
          </cell>
          <cell r="B3700" t="str">
            <v>260</v>
          </cell>
          <cell r="C3700" t="str">
            <v>40</v>
          </cell>
          <cell r="D3700" t="str">
            <v>50</v>
          </cell>
          <cell r="E3700" t="str">
            <v>001</v>
          </cell>
          <cell r="F3700" t="str">
            <v>6600.16</v>
          </cell>
          <cell r="G3700" t="str">
            <v>Administrative Expenses Property Tax Assessments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 t="str">
            <v>+++</v>
          </cell>
        </row>
        <row r="3701">
          <cell r="A3701" t="str">
            <v>260.40.50.001-6600.23</v>
          </cell>
          <cell r="B3701" t="str">
            <v>260</v>
          </cell>
          <cell r="C3701" t="str">
            <v>40</v>
          </cell>
          <cell r="D3701" t="str">
            <v>50</v>
          </cell>
          <cell r="E3701" t="str">
            <v>001</v>
          </cell>
          <cell r="F3701" t="str">
            <v>6600.23</v>
          </cell>
          <cell r="G3701" t="str">
            <v>Administrative Expenses Public Education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 t="str">
            <v>+++</v>
          </cell>
        </row>
        <row r="3702">
          <cell r="A3702" t="str">
            <v>260.40.50.001-6600.25</v>
          </cell>
          <cell r="B3702" t="str">
            <v>260</v>
          </cell>
          <cell r="C3702" t="str">
            <v>40</v>
          </cell>
          <cell r="D3702" t="str">
            <v>50</v>
          </cell>
          <cell r="E3702" t="str">
            <v>001</v>
          </cell>
          <cell r="F3702" t="str">
            <v>6600.25</v>
          </cell>
          <cell r="G3702" t="str">
            <v>Administrative Expenses Support Services-Indirect Labor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 t="str">
            <v>+++</v>
          </cell>
        </row>
        <row r="3703">
          <cell r="A3703" t="str">
            <v>260.40.50.001-6600.26</v>
          </cell>
          <cell r="B3703" t="str">
            <v>260</v>
          </cell>
          <cell r="C3703" t="str">
            <v>40</v>
          </cell>
          <cell r="D3703" t="str">
            <v>50</v>
          </cell>
          <cell r="E3703" t="str">
            <v>001</v>
          </cell>
          <cell r="F3703" t="str">
            <v>6600.26</v>
          </cell>
          <cell r="G3703" t="str">
            <v>Administrative Expenses Support Services-IT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  <cell r="O3703" t="str">
            <v>+++</v>
          </cell>
        </row>
        <row r="3704">
          <cell r="A3704" t="str">
            <v>260.40.50.001-6600.32</v>
          </cell>
          <cell r="B3704" t="str">
            <v>260</v>
          </cell>
          <cell r="C3704" t="str">
            <v>40</v>
          </cell>
          <cell r="D3704" t="str">
            <v>50</v>
          </cell>
          <cell r="E3704" t="str">
            <v>001</v>
          </cell>
          <cell r="F3704" t="str">
            <v>6600.32</v>
          </cell>
          <cell r="G3704" t="str">
            <v>Administrative Expenses Vehicle Fund Contribution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  <cell r="O3704" t="str">
            <v>+++</v>
          </cell>
        </row>
        <row r="3705">
          <cell r="A3705" t="str">
            <v>260.40.50.001-6600.36</v>
          </cell>
          <cell r="B3705" t="str">
            <v>260</v>
          </cell>
          <cell r="C3705" t="str">
            <v>40</v>
          </cell>
          <cell r="D3705" t="str">
            <v>50</v>
          </cell>
          <cell r="E3705" t="str">
            <v>001</v>
          </cell>
          <cell r="F3705" t="str">
            <v>6600.36</v>
          </cell>
          <cell r="G3705" t="str">
            <v>Administrative Expenses IT Fund Contribution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  <cell r="O3705" t="str">
            <v>+++</v>
          </cell>
        </row>
        <row r="3706">
          <cell r="A3706" t="str">
            <v>260.40.50.001-6600.41</v>
          </cell>
          <cell r="B3706" t="str">
            <v>260</v>
          </cell>
          <cell r="C3706" t="str">
            <v>40</v>
          </cell>
          <cell r="D3706" t="str">
            <v>50</v>
          </cell>
          <cell r="E3706" t="str">
            <v>001</v>
          </cell>
          <cell r="F3706" t="str">
            <v>6600.41</v>
          </cell>
          <cell r="G3706" t="str">
            <v>Administrative Expenses Community Clean-up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  <cell r="M3706">
            <v>0</v>
          </cell>
          <cell r="N3706">
            <v>0</v>
          </cell>
          <cell r="O3706" t="str">
            <v>+++</v>
          </cell>
        </row>
        <row r="3707">
          <cell r="A3707" t="str">
            <v>260.40.50.001-7000.02</v>
          </cell>
          <cell r="B3707" t="str">
            <v>260</v>
          </cell>
          <cell r="C3707" t="str">
            <v>40</v>
          </cell>
          <cell r="D3707" t="str">
            <v>50</v>
          </cell>
          <cell r="E3707" t="str">
            <v>001</v>
          </cell>
          <cell r="F3707" t="str">
            <v>7000.02</v>
          </cell>
          <cell r="G3707" t="str">
            <v>Capital Outlay Vehicles-Major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  <cell r="M3707">
            <v>0</v>
          </cell>
          <cell r="N3707">
            <v>0</v>
          </cell>
          <cell r="O3707" t="str">
            <v>+++</v>
          </cell>
        </row>
        <row r="3708">
          <cell r="A3708" t="str">
            <v>260.40.50.001-7000.03</v>
          </cell>
          <cell r="B3708" t="str">
            <v>260</v>
          </cell>
          <cell r="C3708" t="str">
            <v>40</v>
          </cell>
          <cell r="D3708" t="str">
            <v>50</v>
          </cell>
          <cell r="E3708" t="str">
            <v>001</v>
          </cell>
          <cell r="F3708" t="str">
            <v>7000.03</v>
          </cell>
          <cell r="G3708" t="str">
            <v>Capital Outlay Operations Equip-Minor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  <cell r="M3708">
            <v>0</v>
          </cell>
          <cell r="N3708">
            <v>0</v>
          </cell>
          <cell r="O3708" t="str">
            <v>+++</v>
          </cell>
        </row>
        <row r="3709">
          <cell r="A3709" t="str">
            <v>260.40.50.001-7000.99</v>
          </cell>
          <cell r="B3709" t="str">
            <v>260</v>
          </cell>
          <cell r="C3709" t="str">
            <v>40</v>
          </cell>
          <cell r="D3709" t="str">
            <v>50</v>
          </cell>
          <cell r="E3709" t="str">
            <v>001</v>
          </cell>
          <cell r="F3709" t="str">
            <v>7000.99</v>
          </cell>
          <cell r="G3709" t="str">
            <v>Capital Outlay General</v>
          </cell>
          <cell r="H3709">
            <v>0</v>
          </cell>
          <cell r="I3709">
            <v>0</v>
          </cell>
          <cell r="J3709">
            <v>0</v>
          </cell>
          <cell r="K3709">
            <v>0</v>
          </cell>
          <cell r="L3709">
            <v>0</v>
          </cell>
          <cell r="M3709">
            <v>0</v>
          </cell>
          <cell r="N3709">
            <v>0</v>
          </cell>
          <cell r="O3709" t="str">
            <v>+++</v>
          </cell>
        </row>
        <row r="3710">
          <cell r="A3710" t="str">
            <v>260.40.55.570-5000.01</v>
          </cell>
          <cell r="B3710" t="str">
            <v>260</v>
          </cell>
          <cell r="C3710" t="str">
            <v>40</v>
          </cell>
          <cell r="D3710" t="str">
            <v>55</v>
          </cell>
          <cell r="E3710" t="str">
            <v>570</v>
          </cell>
          <cell r="F3710" t="str">
            <v>5000.01</v>
          </cell>
          <cell r="G3710" t="str">
            <v>Salaries Regular</v>
          </cell>
          <cell r="H3710">
            <v>0</v>
          </cell>
          <cell r="I3710">
            <v>0</v>
          </cell>
          <cell r="J3710">
            <v>0</v>
          </cell>
          <cell r="K3710">
            <v>0</v>
          </cell>
          <cell r="L3710">
            <v>0</v>
          </cell>
          <cell r="M3710">
            <v>0</v>
          </cell>
          <cell r="N3710">
            <v>0</v>
          </cell>
          <cell r="O3710" t="str">
            <v>+++</v>
          </cell>
        </row>
        <row r="3711">
          <cell r="A3711" t="str">
            <v>260.40.55.570-5000.02</v>
          </cell>
          <cell r="B3711" t="str">
            <v>260</v>
          </cell>
          <cell r="C3711" t="str">
            <v>40</v>
          </cell>
          <cell r="D3711" t="str">
            <v>55</v>
          </cell>
          <cell r="E3711" t="str">
            <v>570</v>
          </cell>
          <cell r="F3711" t="str">
            <v>5000.02</v>
          </cell>
          <cell r="G3711" t="str">
            <v>Salaries Part Time</v>
          </cell>
          <cell r="H3711">
            <v>0</v>
          </cell>
          <cell r="I3711">
            <v>0</v>
          </cell>
          <cell r="J3711">
            <v>0</v>
          </cell>
          <cell r="K3711">
            <v>0</v>
          </cell>
          <cell r="L3711">
            <v>0</v>
          </cell>
          <cell r="M3711">
            <v>0</v>
          </cell>
          <cell r="N3711">
            <v>0</v>
          </cell>
          <cell r="O3711" t="str">
            <v>+++</v>
          </cell>
        </row>
        <row r="3712">
          <cell r="A3712" t="str">
            <v>260.40.55.570-5000.03</v>
          </cell>
          <cell r="B3712" t="str">
            <v>260</v>
          </cell>
          <cell r="C3712" t="str">
            <v>40</v>
          </cell>
          <cell r="D3712" t="str">
            <v>55</v>
          </cell>
          <cell r="E3712" t="str">
            <v>570</v>
          </cell>
          <cell r="F3712" t="str">
            <v>5000.03</v>
          </cell>
          <cell r="G3712" t="str">
            <v>Salaries Overtime</v>
          </cell>
          <cell r="H3712">
            <v>0</v>
          </cell>
          <cell r="I3712">
            <v>0</v>
          </cell>
          <cell r="J3712">
            <v>0</v>
          </cell>
          <cell r="K3712">
            <v>0</v>
          </cell>
          <cell r="L3712">
            <v>0</v>
          </cell>
          <cell r="M3712">
            <v>0</v>
          </cell>
          <cell r="N3712">
            <v>0</v>
          </cell>
          <cell r="O3712" t="str">
            <v>+++</v>
          </cell>
        </row>
        <row r="3713">
          <cell r="A3713" t="str">
            <v>260.40.55.570-5000.04</v>
          </cell>
          <cell r="B3713" t="str">
            <v>260</v>
          </cell>
          <cell r="C3713" t="str">
            <v>40</v>
          </cell>
          <cell r="D3713" t="str">
            <v>55</v>
          </cell>
          <cell r="E3713" t="str">
            <v>570</v>
          </cell>
          <cell r="F3713" t="str">
            <v>5000.04</v>
          </cell>
          <cell r="G3713" t="str">
            <v>Salaries Holiday Pay</v>
          </cell>
          <cell r="H3713">
            <v>0</v>
          </cell>
          <cell r="I3713">
            <v>0</v>
          </cell>
          <cell r="J3713">
            <v>0</v>
          </cell>
          <cell r="K3713">
            <v>0</v>
          </cell>
          <cell r="L3713">
            <v>0</v>
          </cell>
          <cell r="M3713">
            <v>0</v>
          </cell>
          <cell r="N3713">
            <v>0</v>
          </cell>
          <cell r="O3713" t="str">
            <v>+++</v>
          </cell>
        </row>
        <row r="3714">
          <cell r="A3714" t="str">
            <v>260.40.55.570-5000.06</v>
          </cell>
          <cell r="B3714" t="str">
            <v>260</v>
          </cell>
          <cell r="C3714" t="str">
            <v>40</v>
          </cell>
          <cell r="D3714" t="str">
            <v>55</v>
          </cell>
          <cell r="E3714" t="str">
            <v>570</v>
          </cell>
          <cell r="F3714" t="str">
            <v>5000.06</v>
          </cell>
          <cell r="G3714" t="str">
            <v>Salaries Out of Class</v>
          </cell>
          <cell r="H3714">
            <v>0</v>
          </cell>
          <cell r="I3714">
            <v>0</v>
          </cell>
          <cell r="J3714">
            <v>0</v>
          </cell>
          <cell r="K3714">
            <v>0</v>
          </cell>
          <cell r="L3714">
            <v>0</v>
          </cell>
          <cell r="M3714">
            <v>0</v>
          </cell>
          <cell r="N3714">
            <v>0</v>
          </cell>
          <cell r="O3714" t="str">
            <v>+++</v>
          </cell>
        </row>
        <row r="3715">
          <cell r="A3715" t="str">
            <v>260.40.55.570-5000.07</v>
          </cell>
          <cell r="B3715" t="str">
            <v>260</v>
          </cell>
          <cell r="C3715" t="str">
            <v>40</v>
          </cell>
          <cell r="D3715" t="str">
            <v>55</v>
          </cell>
          <cell r="E3715" t="str">
            <v>570</v>
          </cell>
          <cell r="F3715" t="str">
            <v>5000.07</v>
          </cell>
          <cell r="G3715" t="str">
            <v>Salaries Admin Leave Pay</v>
          </cell>
          <cell r="H3715">
            <v>0</v>
          </cell>
          <cell r="I3715">
            <v>0</v>
          </cell>
          <cell r="J3715">
            <v>0</v>
          </cell>
          <cell r="K3715">
            <v>0</v>
          </cell>
          <cell r="L3715">
            <v>0</v>
          </cell>
          <cell r="M3715">
            <v>0</v>
          </cell>
          <cell r="N3715">
            <v>0</v>
          </cell>
          <cell r="O3715" t="str">
            <v>+++</v>
          </cell>
        </row>
        <row r="3716">
          <cell r="A3716" t="str">
            <v>260.40.55.570-5000.08</v>
          </cell>
          <cell r="B3716" t="str">
            <v>260</v>
          </cell>
          <cell r="C3716" t="str">
            <v>40</v>
          </cell>
          <cell r="D3716" t="str">
            <v>55</v>
          </cell>
          <cell r="E3716" t="str">
            <v>570</v>
          </cell>
          <cell r="F3716" t="str">
            <v>5000.08</v>
          </cell>
          <cell r="G3716" t="str">
            <v>Salaries Longevity Pay</v>
          </cell>
          <cell r="H3716">
            <v>0</v>
          </cell>
          <cell r="I3716">
            <v>0</v>
          </cell>
          <cell r="J3716">
            <v>0</v>
          </cell>
          <cell r="K3716">
            <v>0</v>
          </cell>
          <cell r="L3716">
            <v>0</v>
          </cell>
          <cell r="M3716">
            <v>0</v>
          </cell>
          <cell r="N3716">
            <v>0</v>
          </cell>
          <cell r="O3716" t="str">
            <v>+++</v>
          </cell>
        </row>
        <row r="3717">
          <cell r="A3717" t="str">
            <v>260.40.55.570-5000.11</v>
          </cell>
          <cell r="B3717" t="str">
            <v>260</v>
          </cell>
          <cell r="C3717" t="str">
            <v>40</v>
          </cell>
          <cell r="D3717" t="str">
            <v>55</v>
          </cell>
          <cell r="E3717" t="str">
            <v>570</v>
          </cell>
          <cell r="F3717" t="str">
            <v>5000.11</v>
          </cell>
          <cell r="G3717" t="str">
            <v>Salaries Worker's Comp</v>
          </cell>
          <cell r="H3717">
            <v>0</v>
          </cell>
          <cell r="I3717">
            <v>0</v>
          </cell>
          <cell r="J3717">
            <v>0</v>
          </cell>
          <cell r="K3717">
            <v>0</v>
          </cell>
          <cell r="L3717">
            <v>0</v>
          </cell>
          <cell r="M3717">
            <v>0</v>
          </cell>
          <cell r="N3717">
            <v>0</v>
          </cell>
          <cell r="O3717" t="str">
            <v>+++</v>
          </cell>
        </row>
        <row r="3718">
          <cell r="A3718" t="str">
            <v>260.40.55.570-5000.99</v>
          </cell>
          <cell r="B3718" t="str">
            <v>260</v>
          </cell>
          <cell r="C3718" t="str">
            <v>40</v>
          </cell>
          <cell r="D3718" t="str">
            <v>55</v>
          </cell>
          <cell r="E3718" t="str">
            <v>570</v>
          </cell>
          <cell r="F3718" t="str">
            <v>5000.99</v>
          </cell>
          <cell r="G3718" t="str">
            <v>Salaries New Personnel Requests</v>
          </cell>
          <cell r="H3718">
            <v>0</v>
          </cell>
          <cell r="I3718">
            <v>0</v>
          </cell>
          <cell r="J3718">
            <v>0</v>
          </cell>
          <cell r="K3718">
            <v>0</v>
          </cell>
          <cell r="L3718">
            <v>0</v>
          </cell>
          <cell r="M3718">
            <v>0</v>
          </cell>
          <cell r="N3718">
            <v>0</v>
          </cell>
          <cell r="O3718" t="str">
            <v>+++</v>
          </cell>
        </row>
        <row r="3719">
          <cell r="A3719" t="str">
            <v>260.40.55.570-5100.00</v>
          </cell>
          <cell r="B3719" t="str">
            <v>260</v>
          </cell>
          <cell r="C3719" t="str">
            <v>40</v>
          </cell>
          <cell r="D3719" t="str">
            <v>55</v>
          </cell>
          <cell r="E3719" t="str">
            <v>570</v>
          </cell>
          <cell r="F3719" t="str">
            <v>5100.00</v>
          </cell>
          <cell r="G3719" t="str">
            <v>Benefits PERS Pool Liability</v>
          </cell>
          <cell r="H3719">
            <v>0</v>
          </cell>
          <cell r="I3719">
            <v>0</v>
          </cell>
          <cell r="J3719">
            <v>0</v>
          </cell>
          <cell r="K3719">
            <v>0</v>
          </cell>
          <cell r="L3719">
            <v>0</v>
          </cell>
          <cell r="M3719">
            <v>0</v>
          </cell>
          <cell r="N3719">
            <v>0</v>
          </cell>
          <cell r="O3719" t="str">
            <v>+++</v>
          </cell>
        </row>
        <row r="3720">
          <cell r="A3720" t="str">
            <v>260.40.55.570-5100.01</v>
          </cell>
          <cell r="B3720" t="str">
            <v>260</v>
          </cell>
          <cell r="C3720" t="str">
            <v>40</v>
          </cell>
          <cell r="D3720" t="str">
            <v>55</v>
          </cell>
          <cell r="E3720" t="str">
            <v>570</v>
          </cell>
          <cell r="F3720" t="str">
            <v>5100.01</v>
          </cell>
          <cell r="G3720" t="str">
            <v>Benefits Retirement</v>
          </cell>
          <cell r="H3720">
            <v>0</v>
          </cell>
          <cell r="I3720">
            <v>0</v>
          </cell>
          <cell r="J3720">
            <v>0</v>
          </cell>
          <cell r="K3720">
            <v>0</v>
          </cell>
          <cell r="L3720">
            <v>0</v>
          </cell>
          <cell r="M3720">
            <v>0</v>
          </cell>
          <cell r="N3720">
            <v>0</v>
          </cell>
          <cell r="O3720" t="str">
            <v>+++</v>
          </cell>
        </row>
        <row r="3721">
          <cell r="A3721" t="str">
            <v>260.40.55.570-5100.02</v>
          </cell>
          <cell r="B3721" t="str">
            <v>260</v>
          </cell>
          <cell r="C3721" t="str">
            <v>40</v>
          </cell>
          <cell r="D3721" t="str">
            <v>55</v>
          </cell>
          <cell r="E3721" t="str">
            <v>570</v>
          </cell>
          <cell r="F3721" t="str">
            <v>5100.02</v>
          </cell>
          <cell r="G3721" t="str">
            <v>Benefits Health Insurance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  <cell r="L3721">
            <v>0</v>
          </cell>
          <cell r="M3721">
            <v>0</v>
          </cell>
          <cell r="N3721">
            <v>0</v>
          </cell>
          <cell r="O3721" t="str">
            <v>+++</v>
          </cell>
        </row>
        <row r="3722">
          <cell r="A3722" t="str">
            <v>260.40.55.570-5100.03</v>
          </cell>
          <cell r="B3722" t="str">
            <v>260</v>
          </cell>
          <cell r="C3722" t="str">
            <v>40</v>
          </cell>
          <cell r="D3722" t="str">
            <v>55</v>
          </cell>
          <cell r="E3722" t="str">
            <v>570</v>
          </cell>
          <cell r="F3722" t="str">
            <v>5100.03</v>
          </cell>
          <cell r="G3722" t="str">
            <v>Benefits Dental Insurance</v>
          </cell>
          <cell r="H3722">
            <v>0</v>
          </cell>
          <cell r="I3722">
            <v>0</v>
          </cell>
          <cell r="J3722">
            <v>0</v>
          </cell>
          <cell r="K3722">
            <v>0</v>
          </cell>
          <cell r="L3722">
            <v>0</v>
          </cell>
          <cell r="M3722">
            <v>0</v>
          </cell>
          <cell r="N3722">
            <v>0</v>
          </cell>
          <cell r="O3722" t="str">
            <v>+++</v>
          </cell>
        </row>
        <row r="3723">
          <cell r="A3723" t="str">
            <v>260.40.55.570-5100.04</v>
          </cell>
          <cell r="B3723" t="str">
            <v>260</v>
          </cell>
          <cell r="C3723" t="str">
            <v>40</v>
          </cell>
          <cell r="D3723" t="str">
            <v>55</v>
          </cell>
          <cell r="E3723" t="str">
            <v>570</v>
          </cell>
          <cell r="F3723" t="str">
            <v>5100.04</v>
          </cell>
          <cell r="G3723" t="str">
            <v>Benefits Vision Insurance</v>
          </cell>
          <cell r="H3723">
            <v>0</v>
          </cell>
          <cell r="I3723">
            <v>0</v>
          </cell>
          <cell r="J3723">
            <v>0</v>
          </cell>
          <cell r="K3723">
            <v>0</v>
          </cell>
          <cell r="L3723">
            <v>0</v>
          </cell>
          <cell r="M3723">
            <v>0</v>
          </cell>
          <cell r="N3723">
            <v>0</v>
          </cell>
          <cell r="O3723" t="str">
            <v>+++</v>
          </cell>
        </row>
        <row r="3724">
          <cell r="A3724" t="str">
            <v>260.40.55.570-5100.05</v>
          </cell>
          <cell r="B3724" t="str">
            <v>260</v>
          </cell>
          <cell r="C3724" t="str">
            <v>40</v>
          </cell>
          <cell r="D3724" t="str">
            <v>55</v>
          </cell>
          <cell r="E3724" t="str">
            <v>570</v>
          </cell>
          <cell r="F3724" t="str">
            <v>5100.05</v>
          </cell>
          <cell r="G3724" t="str">
            <v>Benefits Life Insurance</v>
          </cell>
          <cell r="H3724">
            <v>0</v>
          </cell>
          <cell r="I3724">
            <v>0</v>
          </cell>
          <cell r="J3724">
            <v>0</v>
          </cell>
          <cell r="K3724">
            <v>0</v>
          </cell>
          <cell r="L3724">
            <v>0</v>
          </cell>
          <cell r="M3724">
            <v>0</v>
          </cell>
          <cell r="N3724">
            <v>0</v>
          </cell>
          <cell r="O3724" t="str">
            <v>+++</v>
          </cell>
        </row>
        <row r="3725">
          <cell r="A3725" t="str">
            <v>260.40.55.570-5100.06</v>
          </cell>
          <cell r="B3725" t="str">
            <v>260</v>
          </cell>
          <cell r="C3725" t="str">
            <v>40</v>
          </cell>
          <cell r="D3725" t="str">
            <v>55</v>
          </cell>
          <cell r="E3725" t="str">
            <v>570</v>
          </cell>
          <cell r="F3725" t="str">
            <v>5100.06</v>
          </cell>
          <cell r="G3725" t="str">
            <v>Benefits Worker's Comp</v>
          </cell>
          <cell r="H3725">
            <v>0</v>
          </cell>
          <cell r="I3725">
            <v>0</v>
          </cell>
          <cell r="J3725">
            <v>0</v>
          </cell>
          <cell r="K3725">
            <v>0</v>
          </cell>
          <cell r="L3725">
            <v>0</v>
          </cell>
          <cell r="M3725">
            <v>0</v>
          </cell>
          <cell r="N3725">
            <v>0</v>
          </cell>
          <cell r="O3725" t="str">
            <v>+++</v>
          </cell>
        </row>
        <row r="3726">
          <cell r="A3726" t="str">
            <v>260.40.55.570-5100.07</v>
          </cell>
          <cell r="B3726" t="str">
            <v>260</v>
          </cell>
          <cell r="C3726" t="str">
            <v>40</v>
          </cell>
          <cell r="D3726" t="str">
            <v>55</v>
          </cell>
          <cell r="E3726" t="str">
            <v>570</v>
          </cell>
          <cell r="F3726" t="str">
            <v>5100.07</v>
          </cell>
          <cell r="G3726" t="str">
            <v>Benefits Long Term Disability</v>
          </cell>
          <cell r="H3726">
            <v>0</v>
          </cell>
          <cell r="I3726">
            <v>0</v>
          </cell>
          <cell r="J3726">
            <v>0</v>
          </cell>
          <cell r="K3726">
            <v>0</v>
          </cell>
          <cell r="L3726">
            <v>0</v>
          </cell>
          <cell r="M3726">
            <v>0</v>
          </cell>
          <cell r="N3726">
            <v>0</v>
          </cell>
          <cell r="O3726" t="str">
            <v>+++</v>
          </cell>
        </row>
        <row r="3727">
          <cell r="A3727" t="str">
            <v>260.40.55.570-5100.08</v>
          </cell>
          <cell r="B3727" t="str">
            <v>260</v>
          </cell>
          <cell r="C3727" t="str">
            <v>40</v>
          </cell>
          <cell r="D3727" t="str">
            <v>55</v>
          </cell>
          <cell r="E3727" t="str">
            <v>570</v>
          </cell>
          <cell r="F3727" t="str">
            <v>5100.08</v>
          </cell>
          <cell r="G3727" t="str">
            <v>Benefits Deferred Compensation</v>
          </cell>
          <cell r="H3727">
            <v>0</v>
          </cell>
          <cell r="I3727">
            <v>0</v>
          </cell>
          <cell r="J3727">
            <v>0</v>
          </cell>
          <cell r="K3727">
            <v>0</v>
          </cell>
          <cell r="L3727">
            <v>0</v>
          </cell>
          <cell r="M3727">
            <v>0</v>
          </cell>
          <cell r="N3727">
            <v>0</v>
          </cell>
          <cell r="O3727" t="str">
            <v>+++</v>
          </cell>
        </row>
        <row r="3728">
          <cell r="A3728" t="str">
            <v>260.40.55.570-5100.09</v>
          </cell>
          <cell r="B3728" t="str">
            <v>260</v>
          </cell>
          <cell r="C3728" t="str">
            <v>40</v>
          </cell>
          <cell r="D3728" t="str">
            <v>55</v>
          </cell>
          <cell r="E3728" t="str">
            <v>570</v>
          </cell>
          <cell r="F3728" t="str">
            <v>5100.09</v>
          </cell>
          <cell r="G3728" t="str">
            <v>Benefits Unemployment Insurance</v>
          </cell>
          <cell r="H3728">
            <v>0</v>
          </cell>
          <cell r="I3728">
            <v>0</v>
          </cell>
          <cell r="J3728">
            <v>0</v>
          </cell>
          <cell r="K3728">
            <v>0</v>
          </cell>
          <cell r="L3728">
            <v>0</v>
          </cell>
          <cell r="M3728">
            <v>0</v>
          </cell>
          <cell r="N3728">
            <v>0</v>
          </cell>
          <cell r="O3728" t="str">
            <v>+++</v>
          </cell>
        </row>
        <row r="3729">
          <cell r="A3729" t="str">
            <v>260.40.55.570-5100.10</v>
          </cell>
          <cell r="B3729" t="str">
            <v>260</v>
          </cell>
          <cell r="C3729" t="str">
            <v>40</v>
          </cell>
          <cell r="D3729" t="str">
            <v>55</v>
          </cell>
          <cell r="E3729" t="str">
            <v>570</v>
          </cell>
          <cell r="F3729" t="str">
            <v>5100.10</v>
          </cell>
          <cell r="G3729" t="str">
            <v>Benefits Uniform Allowance</v>
          </cell>
          <cell r="H3729">
            <v>0</v>
          </cell>
          <cell r="I3729">
            <v>0</v>
          </cell>
          <cell r="J3729">
            <v>0</v>
          </cell>
          <cell r="K3729">
            <v>0</v>
          </cell>
          <cell r="L3729">
            <v>0</v>
          </cell>
          <cell r="M3729">
            <v>0</v>
          </cell>
          <cell r="N3729">
            <v>0</v>
          </cell>
          <cell r="O3729" t="str">
            <v>+++</v>
          </cell>
        </row>
        <row r="3730">
          <cell r="A3730" t="str">
            <v>260.40.55.570-5100.11</v>
          </cell>
          <cell r="B3730" t="str">
            <v>260</v>
          </cell>
          <cell r="C3730" t="str">
            <v>40</v>
          </cell>
          <cell r="D3730" t="str">
            <v>55</v>
          </cell>
          <cell r="E3730" t="str">
            <v>570</v>
          </cell>
          <cell r="F3730" t="str">
            <v>5100.11</v>
          </cell>
          <cell r="G3730" t="str">
            <v>Benefits Medicare</v>
          </cell>
          <cell r="H3730">
            <v>0</v>
          </cell>
          <cell r="I3730">
            <v>0</v>
          </cell>
          <cell r="J3730">
            <v>0</v>
          </cell>
          <cell r="K3730">
            <v>0</v>
          </cell>
          <cell r="L3730">
            <v>0</v>
          </cell>
          <cell r="M3730">
            <v>0</v>
          </cell>
          <cell r="N3730">
            <v>0</v>
          </cell>
          <cell r="O3730" t="str">
            <v>+++</v>
          </cell>
        </row>
        <row r="3731">
          <cell r="A3731" t="str">
            <v>260.40.55.570-5100.12</v>
          </cell>
          <cell r="B3731" t="str">
            <v>260</v>
          </cell>
          <cell r="C3731" t="str">
            <v>40</v>
          </cell>
          <cell r="D3731" t="str">
            <v>55</v>
          </cell>
          <cell r="E3731" t="str">
            <v>570</v>
          </cell>
          <cell r="F3731" t="str">
            <v>5100.12</v>
          </cell>
          <cell r="G3731" t="str">
            <v>Benefits Annual Physical Exam</v>
          </cell>
          <cell r="H3731">
            <v>0</v>
          </cell>
          <cell r="I3731">
            <v>0</v>
          </cell>
          <cell r="J3731">
            <v>0</v>
          </cell>
          <cell r="K3731">
            <v>0</v>
          </cell>
          <cell r="L3731">
            <v>0</v>
          </cell>
          <cell r="M3731">
            <v>0</v>
          </cell>
          <cell r="N3731">
            <v>0</v>
          </cell>
          <cell r="O3731" t="str">
            <v>+++</v>
          </cell>
        </row>
        <row r="3732">
          <cell r="A3732" t="str">
            <v>260.40.55.570-5100.15</v>
          </cell>
          <cell r="B3732" t="str">
            <v>260</v>
          </cell>
          <cell r="C3732" t="str">
            <v>40</v>
          </cell>
          <cell r="D3732" t="str">
            <v>55</v>
          </cell>
          <cell r="E3732" t="str">
            <v>570</v>
          </cell>
          <cell r="F3732" t="str">
            <v>5100.15</v>
          </cell>
          <cell r="G3732" t="str">
            <v>Benefits Cell Phone Allowance</v>
          </cell>
          <cell r="H3732">
            <v>0</v>
          </cell>
          <cell r="I3732">
            <v>0</v>
          </cell>
          <cell r="J3732">
            <v>0</v>
          </cell>
          <cell r="K3732">
            <v>0</v>
          </cell>
          <cell r="L3732">
            <v>0</v>
          </cell>
          <cell r="M3732">
            <v>0</v>
          </cell>
          <cell r="N3732">
            <v>0</v>
          </cell>
          <cell r="O3732" t="str">
            <v>+++</v>
          </cell>
        </row>
        <row r="3733">
          <cell r="A3733" t="str">
            <v>260.40.55.570-5100.17</v>
          </cell>
          <cell r="B3733" t="str">
            <v>260</v>
          </cell>
          <cell r="C3733" t="str">
            <v>40</v>
          </cell>
          <cell r="D3733" t="str">
            <v>55</v>
          </cell>
          <cell r="E3733" t="str">
            <v>570</v>
          </cell>
          <cell r="F3733" t="str">
            <v>5100.17</v>
          </cell>
          <cell r="G3733" t="str">
            <v>Benefits Other Post Employment Benefits</v>
          </cell>
          <cell r="H3733">
            <v>0</v>
          </cell>
          <cell r="I3733">
            <v>0</v>
          </cell>
          <cell r="J3733">
            <v>0</v>
          </cell>
          <cell r="K3733">
            <v>0</v>
          </cell>
          <cell r="L3733">
            <v>0</v>
          </cell>
          <cell r="M3733">
            <v>0</v>
          </cell>
          <cell r="N3733">
            <v>0</v>
          </cell>
          <cell r="O3733" t="str">
            <v>+++</v>
          </cell>
        </row>
        <row r="3734">
          <cell r="A3734" t="str">
            <v>260.40.55.570-6000.01</v>
          </cell>
          <cell r="B3734" t="str">
            <v>260</v>
          </cell>
          <cell r="C3734" t="str">
            <v>40</v>
          </cell>
          <cell r="D3734" t="str">
            <v>55</v>
          </cell>
          <cell r="E3734" t="str">
            <v>570</v>
          </cell>
          <cell r="F3734" t="str">
            <v>6000.01</v>
          </cell>
          <cell r="G3734" t="str">
            <v>Professional Services General</v>
          </cell>
          <cell r="H3734">
            <v>0</v>
          </cell>
          <cell r="I3734">
            <v>0</v>
          </cell>
          <cell r="J3734">
            <v>0</v>
          </cell>
          <cell r="K3734">
            <v>0</v>
          </cell>
          <cell r="L3734">
            <v>0</v>
          </cell>
          <cell r="M3734">
            <v>0</v>
          </cell>
          <cell r="N3734">
            <v>0</v>
          </cell>
          <cell r="O3734" t="str">
            <v>+++</v>
          </cell>
        </row>
        <row r="3735">
          <cell r="A3735" t="str">
            <v>260.40.55.570-6000.07</v>
          </cell>
          <cell r="B3735" t="str">
            <v>260</v>
          </cell>
          <cell r="C3735" t="str">
            <v>40</v>
          </cell>
          <cell r="D3735" t="str">
            <v>55</v>
          </cell>
          <cell r="E3735" t="str">
            <v>570</v>
          </cell>
          <cell r="F3735" t="str">
            <v>6000.07</v>
          </cell>
          <cell r="G3735" t="str">
            <v>Professional Services Weed Abatement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  <cell r="L3735">
            <v>0</v>
          </cell>
          <cell r="M3735">
            <v>0</v>
          </cell>
          <cell r="N3735">
            <v>0</v>
          </cell>
          <cell r="O3735" t="str">
            <v>+++</v>
          </cell>
        </row>
        <row r="3736">
          <cell r="A3736" t="str">
            <v>260.40.55.570-6000.09</v>
          </cell>
          <cell r="B3736" t="str">
            <v>260</v>
          </cell>
          <cell r="C3736" t="str">
            <v>40</v>
          </cell>
          <cell r="D3736" t="str">
            <v>55</v>
          </cell>
          <cell r="E3736" t="str">
            <v>570</v>
          </cell>
          <cell r="F3736" t="str">
            <v>6000.09</v>
          </cell>
          <cell r="G3736" t="str">
            <v>Professional Services Uniform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  <cell r="L3736">
            <v>0</v>
          </cell>
          <cell r="M3736">
            <v>0</v>
          </cell>
          <cell r="N3736">
            <v>0</v>
          </cell>
          <cell r="O3736" t="str">
            <v>+++</v>
          </cell>
        </row>
        <row r="3737">
          <cell r="A3737" t="str">
            <v>260.40.55.570-6000.10</v>
          </cell>
          <cell r="B3737" t="str">
            <v>260</v>
          </cell>
          <cell r="C3737" t="str">
            <v>40</v>
          </cell>
          <cell r="D3737" t="str">
            <v>55</v>
          </cell>
          <cell r="E3737" t="str">
            <v>570</v>
          </cell>
          <cell r="F3737" t="str">
            <v>6000.10</v>
          </cell>
          <cell r="G3737" t="str">
            <v>Professional Services Consultant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  <cell r="L3737">
            <v>0</v>
          </cell>
          <cell r="M3737">
            <v>0</v>
          </cell>
          <cell r="N3737">
            <v>0</v>
          </cell>
          <cell r="O3737" t="str">
            <v>+++</v>
          </cell>
        </row>
        <row r="3738">
          <cell r="A3738" t="str">
            <v>260.40.55.570-6000.12</v>
          </cell>
          <cell r="B3738" t="str">
            <v>260</v>
          </cell>
          <cell r="C3738" t="str">
            <v>40</v>
          </cell>
          <cell r="D3738" t="str">
            <v>55</v>
          </cell>
          <cell r="E3738" t="str">
            <v>570</v>
          </cell>
          <cell r="F3738" t="str">
            <v>6000.12</v>
          </cell>
          <cell r="G3738" t="str">
            <v>Professional Services Contract Services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  <cell r="L3738">
            <v>0</v>
          </cell>
          <cell r="M3738">
            <v>0</v>
          </cell>
          <cell r="N3738">
            <v>0</v>
          </cell>
          <cell r="O3738" t="str">
            <v>+++</v>
          </cell>
        </row>
        <row r="3739">
          <cell r="A3739" t="str">
            <v>260.40.55.570-6000.13</v>
          </cell>
          <cell r="B3739" t="str">
            <v>260</v>
          </cell>
          <cell r="C3739" t="str">
            <v>40</v>
          </cell>
          <cell r="D3739" t="str">
            <v>55</v>
          </cell>
          <cell r="E3739" t="str">
            <v>570</v>
          </cell>
          <cell r="F3739" t="str">
            <v>6000.13</v>
          </cell>
          <cell r="G3739" t="str">
            <v>Professional Services Compliance Monitoring</v>
          </cell>
          <cell r="H3739">
            <v>0</v>
          </cell>
          <cell r="I3739">
            <v>0</v>
          </cell>
          <cell r="J3739">
            <v>0</v>
          </cell>
          <cell r="K3739">
            <v>0</v>
          </cell>
          <cell r="L3739">
            <v>0</v>
          </cell>
          <cell r="M3739">
            <v>0</v>
          </cell>
          <cell r="N3739">
            <v>0</v>
          </cell>
          <cell r="O3739" t="str">
            <v>+++</v>
          </cell>
        </row>
        <row r="3740">
          <cell r="A3740" t="str">
            <v>260.40.55.570-6000.14</v>
          </cell>
          <cell r="B3740" t="str">
            <v>260</v>
          </cell>
          <cell r="C3740" t="str">
            <v>40</v>
          </cell>
          <cell r="D3740" t="str">
            <v>55</v>
          </cell>
          <cell r="E3740" t="str">
            <v>570</v>
          </cell>
          <cell r="F3740" t="str">
            <v>6000.14</v>
          </cell>
          <cell r="G3740" t="str">
            <v>Professional Services IW Pre Analysis</v>
          </cell>
          <cell r="H3740">
            <v>0</v>
          </cell>
          <cell r="I3740">
            <v>0</v>
          </cell>
          <cell r="J3740">
            <v>0</v>
          </cell>
          <cell r="K3740">
            <v>0</v>
          </cell>
          <cell r="L3740">
            <v>0</v>
          </cell>
          <cell r="M3740">
            <v>0</v>
          </cell>
          <cell r="N3740">
            <v>0</v>
          </cell>
          <cell r="O3740" t="str">
            <v>+++</v>
          </cell>
        </row>
        <row r="3741">
          <cell r="A3741" t="str">
            <v>260.40.55.570-6000.18</v>
          </cell>
          <cell r="B3741" t="str">
            <v>260</v>
          </cell>
          <cell r="C3741" t="str">
            <v>40</v>
          </cell>
          <cell r="D3741" t="str">
            <v>55</v>
          </cell>
          <cell r="E3741" t="str">
            <v>570</v>
          </cell>
          <cell r="F3741" t="str">
            <v>6000.18</v>
          </cell>
          <cell r="G3741" t="str">
            <v>Professional Services Legal</v>
          </cell>
          <cell r="H3741">
            <v>0</v>
          </cell>
          <cell r="I3741">
            <v>0</v>
          </cell>
          <cell r="J3741">
            <v>0</v>
          </cell>
          <cell r="K3741">
            <v>0</v>
          </cell>
          <cell r="L3741">
            <v>0</v>
          </cell>
          <cell r="M3741">
            <v>0</v>
          </cell>
          <cell r="N3741">
            <v>0</v>
          </cell>
          <cell r="O3741" t="str">
            <v>+++</v>
          </cell>
        </row>
        <row r="3742">
          <cell r="A3742" t="str">
            <v>260.40.55.570-6100.01</v>
          </cell>
          <cell r="B3742" t="str">
            <v>260</v>
          </cell>
          <cell r="C3742" t="str">
            <v>40</v>
          </cell>
          <cell r="D3742" t="str">
            <v>55</v>
          </cell>
          <cell r="E3742" t="str">
            <v>570</v>
          </cell>
          <cell r="F3742" t="str">
            <v>6100.01</v>
          </cell>
          <cell r="G3742" t="str">
            <v>Utilities Electric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  <cell r="M3742">
            <v>0</v>
          </cell>
          <cell r="N3742">
            <v>0</v>
          </cell>
          <cell r="O3742" t="str">
            <v>+++</v>
          </cell>
        </row>
        <row r="3743">
          <cell r="A3743" t="str">
            <v>260.40.55.570-6100.02</v>
          </cell>
          <cell r="B3743" t="str">
            <v>260</v>
          </cell>
          <cell r="C3743" t="str">
            <v>40</v>
          </cell>
          <cell r="D3743" t="str">
            <v>55</v>
          </cell>
          <cell r="E3743" t="str">
            <v>570</v>
          </cell>
          <cell r="F3743" t="str">
            <v>6100.02</v>
          </cell>
          <cell r="G3743" t="str">
            <v>Utilities Telephone</v>
          </cell>
          <cell r="H3743">
            <v>0</v>
          </cell>
          <cell r="I3743">
            <v>0</v>
          </cell>
          <cell r="J3743">
            <v>0</v>
          </cell>
          <cell r="K3743">
            <v>0</v>
          </cell>
          <cell r="L3743">
            <v>0</v>
          </cell>
          <cell r="M3743">
            <v>0</v>
          </cell>
          <cell r="N3743">
            <v>0</v>
          </cell>
          <cell r="O3743" t="str">
            <v>+++</v>
          </cell>
        </row>
        <row r="3744">
          <cell r="A3744" t="str">
            <v>260.40.55.570-6100.03</v>
          </cell>
          <cell r="B3744" t="str">
            <v>260</v>
          </cell>
          <cell r="C3744" t="str">
            <v>40</v>
          </cell>
          <cell r="D3744" t="str">
            <v>55</v>
          </cell>
          <cell r="E3744" t="str">
            <v>570</v>
          </cell>
          <cell r="F3744" t="str">
            <v>6100.03</v>
          </cell>
          <cell r="G3744" t="str">
            <v>Utilities Data Transmission / ISP</v>
          </cell>
          <cell r="H3744">
            <v>0</v>
          </cell>
          <cell r="I3744">
            <v>0</v>
          </cell>
          <cell r="J3744">
            <v>0</v>
          </cell>
          <cell r="K3744">
            <v>0</v>
          </cell>
          <cell r="L3744">
            <v>0</v>
          </cell>
          <cell r="M3744">
            <v>0</v>
          </cell>
          <cell r="N3744">
            <v>0</v>
          </cell>
          <cell r="O3744" t="str">
            <v>+++</v>
          </cell>
        </row>
        <row r="3745">
          <cell r="A3745" t="str">
            <v>260.40.55.570-6200.01</v>
          </cell>
          <cell r="B3745" t="str">
            <v>260</v>
          </cell>
          <cell r="C3745" t="str">
            <v>40</v>
          </cell>
          <cell r="D3745" t="str">
            <v>55</v>
          </cell>
          <cell r="E3745" t="str">
            <v>570</v>
          </cell>
          <cell r="F3745" t="str">
            <v>6200.01</v>
          </cell>
          <cell r="G3745" t="str">
            <v>Supplies Office</v>
          </cell>
          <cell r="H3745">
            <v>0</v>
          </cell>
          <cell r="I3745">
            <v>0</v>
          </cell>
          <cell r="J3745">
            <v>0</v>
          </cell>
          <cell r="K3745">
            <v>0</v>
          </cell>
          <cell r="L3745">
            <v>0</v>
          </cell>
          <cell r="M3745">
            <v>0</v>
          </cell>
          <cell r="N3745">
            <v>0</v>
          </cell>
          <cell r="O3745" t="str">
            <v>+++</v>
          </cell>
        </row>
        <row r="3746">
          <cell r="A3746" t="str">
            <v>260.40.55.570-6200.02</v>
          </cell>
          <cell r="B3746" t="str">
            <v>260</v>
          </cell>
          <cell r="C3746" t="str">
            <v>40</v>
          </cell>
          <cell r="D3746" t="str">
            <v>55</v>
          </cell>
          <cell r="E3746" t="str">
            <v>570</v>
          </cell>
          <cell r="F3746" t="str">
            <v>6200.02</v>
          </cell>
          <cell r="G3746" t="str">
            <v>Supplies Special Department</v>
          </cell>
          <cell r="H3746">
            <v>0</v>
          </cell>
          <cell r="I3746">
            <v>0</v>
          </cell>
          <cell r="J3746">
            <v>0</v>
          </cell>
          <cell r="K3746">
            <v>0</v>
          </cell>
          <cell r="L3746">
            <v>0</v>
          </cell>
          <cell r="M3746">
            <v>0</v>
          </cell>
          <cell r="N3746">
            <v>0</v>
          </cell>
          <cell r="O3746" t="str">
            <v>+++</v>
          </cell>
        </row>
        <row r="3747">
          <cell r="A3747" t="str">
            <v>260.40.55.570-6200.03</v>
          </cell>
          <cell r="B3747" t="str">
            <v>260</v>
          </cell>
          <cell r="C3747" t="str">
            <v>40</v>
          </cell>
          <cell r="D3747" t="str">
            <v>55</v>
          </cell>
          <cell r="E3747" t="str">
            <v>570</v>
          </cell>
          <cell r="F3747" t="str">
            <v>6200.03</v>
          </cell>
          <cell r="G3747" t="str">
            <v>Supplies Copier Maintenance &amp; Supplies</v>
          </cell>
          <cell r="H3747">
            <v>0</v>
          </cell>
          <cell r="I3747">
            <v>0</v>
          </cell>
          <cell r="J3747">
            <v>0</v>
          </cell>
          <cell r="K3747">
            <v>0</v>
          </cell>
          <cell r="L3747">
            <v>0</v>
          </cell>
          <cell r="M3747">
            <v>0</v>
          </cell>
          <cell r="N3747">
            <v>0</v>
          </cell>
          <cell r="O3747" t="str">
            <v>+++</v>
          </cell>
        </row>
        <row r="3748">
          <cell r="A3748" t="str">
            <v>260.40.55.570-6200.04</v>
          </cell>
          <cell r="B3748" t="str">
            <v>260</v>
          </cell>
          <cell r="C3748" t="str">
            <v>40</v>
          </cell>
          <cell r="D3748" t="str">
            <v>55</v>
          </cell>
          <cell r="E3748" t="str">
            <v>570</v>
          </cell>
          <cell r="F3748" t="str">
            <v>6200.04</v>
          </cell>
          <cell r="G3748" t="str">
            <v>Supplies Postage</v>
          </cell>
          <cell r="H3748">
            <v>0</v>
          </cell>
          <cell r="I3748">
            <v>0</v>
          </cell>
          <cell r="J3748">
            <v>0</v>
          </cell>
          <cell r="K3748">
            <v>0</v>
          </cell>
          <cell r="L3748">
            <v>0</v>
          </cell>
          <cell r="M3748">
            <v>0</v>
          </cell>
          <cell r="N3748">
            <v>0</v>
          </cell>
          <cell r="O3748" t="str">
            <v>+++</v>
          </cell>
        </row>
        <row r="3749">
          <cell r="A3749" t="str">
            <v>260.40.55.570-6200.05</v>
          </cell>
          <cell r="B3749" t="str">
            <v>260</v>
          </cell>
          <cell r="C3749" t="str">
            <v>40</v>
          </cell>
          <cell r="D3749" t="str">
            <v>55</v>
          </cell>
          <cell r="E3749" t="str">
            <v>570</v>
          </cell>
          <cell r="F3749" t="str">
            <v>6200.05</v>
          </cell>
          <cell r="G3749" t="str">
            <v>Supplies Gasoline</v>
          </cell>
          <cell r="H3749">
            <v>0</v>
          </cell>
          <cell r="I3749">
            <v>0</v>
          </cell>
          <cell r="J3749">
            <v>0</v>
          </cell>
          <cell r="K3749">
            <v>0</v>
          </cell>
          <cell r="L3749">
            <v>0</v>
          </cell>
          <cell r="M3749">
            <v>0</v>
          </cell>
          <cell r="N3749">
            <v>0</v>
          </cell>
          <cell r="O3749" t="str">
            <v>+++</v>
          </cell>
        </row>
        <row r="3750">
          <cell r="A3750" t="str">
            <v>260.40.55.570-6200.06</v>
          </cell>
          <cell r="B3750" t="str">
            <v>260</v>
          </cell>
          <cell r="C3750" t="str">
            <v>40</v>
          </cell>
          <cell r="D3750" t="str">
            <v>55</v>
          </cell>
          <cell r="E3750" t="str">
            <v>570</v>
          </cell>
          <cell r="F3750" t="str">
            <v>6200.06</v>
          </cell>
          <cell r="G3750" t="str">
            <v>Supplies Propane</v>
          </cell>
          <cell r="H3750">
            <v>0</v>
          </cell>
          <cell r="I3750">
            <v>0</v>
          </cell>
          <cell r="J3750">
            <v>0</v>
          </cell>
          <cell r="K3750">
            <v>0</v>
          </cell>
          <cell r="L3750">
            <v>0</v>
          </cell>
          <cell r="M3750">
            <v>0</v>
          </cell>
          <cell r="N3750">
            <v>0</v>
          </cell>
          <cell r="O3750" t="str">
            <v>+++</v>
          </cell>
        </row>
        <row r="3751">
          <cell r="A3751" t="str">
            <v>260.40.55.570-6200.07</v>
          </cell>
          <cell r="B3751" t="str">
            <v>260</v>
          </cell>
          <cell r="C3751" t="str">
            <v>40</v>
          </cell>
          <cell r="D3751" t="str">
            <v>55</v>
          </cell>
          <cell r="E3751" t="str">
            <v>570</v>
          </cell>
          <cell r="F3751" t="str">
            <v>6200.07</v>
          </cell>
          <cell r="G3751" t="str">
            <v>Supplies Radio Communication &amp; Maint</v>
          </cell>
          <cell r="H3751">
            <v>0</v>
          </cell>
          <cell r="I3751">
            <v>0</v>
          </cell>
          <cell r="J3751">
            <v>0</v>
          </cell>
          <cell r="K3751">
            <v>0</v>
          </cell>
          <cell r="L3751">
            <v>0</v>
          </cell>
          <cell r="M3751">
            <v>0</v>
          </cell>
          <cell r="N3751">
            <v>0</v>
          </cell>
          <cell r="O3751" t="str">
            <v>+++</v>
          </cell>
        </row>
        <row r="3752">
          <cell r="A3752" t="str">
            <v>260.40.55.570-6200.09</v>
          </cell>
          <cell r="B3752" t="str">
            <v>260</v>
          </cell>
          <cell r="C3752" t="str">
            <v>40</v>
          </cell>
          <cell r="D3752" t="str">
            <v>55</v>
          </cell>
          <cell r="E3752" t="str">
            <v>570</v>
          </cell>
          <cell r="F3752" t="str">
            <v>6200.09</v>
          </cell>
          <cell r="G3752" t="str">
            <v>Supplies Data Processing</v>
          </cell>
          <cell r="H3752">
            <v>0</v>
          </cell>
          <cell r="I3752">
            <v>0</v>
          </cell>
          <cell r="J3752">
            <v>0</v>
          </cell>
          <cell r="K3752">
            <v>0</v>
          </cell>
          <cell r="L3752">
            <v>0</v>
          </cell>
          <cell r="M3752">
            <v>0</v>
          </cell>
          <cell r="N3752">
            <v>0</v>
          </cell>
          <cell r="O3752" t="str">
            <v>+++</v>
          </cell>
        </row>
        <row r="3753">
          <cell r="A3753" t="str">
            <v>260.40.55.570-6200.10</v>
          </cell>
          <cell r="B3753" t="str">
            <v>260</v>
          </cell>
          <cell r="C3753" t="str">
            <v>40</v>
          </cell>
          <cell r="D3753" t="str">
            <v>55</v>
          </cell>
          <cell r="E3753" t="str">
            <v>570</v>
          </cell>
          <cell r="F3753" t="str">
            <v>6200.10</v>
          </cell>
          <cell r="G3753" t="str">
            <v>Supplies Protective Clothing</v>
          </cell>
          <cell r="H3753">
            <v>0</v>
          </cell>
          <cell r="I3753">
            <v>0</v>
          </cell>
          <cell r="J3753">
            <v>0</v>
          </cell>
          <cell r="K3753">
            <v>0</v>
          </cell>
          <cell r="L3753">
            <v>0</v>
          </cell>
          <cell r="M3753">
            <v>0</v>
          </cell>
          <cell r="N3753">
            <v>0</v>
          </cell>
          <cell r="O3753" t="str">
            <v>+++</v>
          </cell>
        </row>
        <row r="3754">
          <cell r="A3754" t="str">
            <v>260.40.55.570-6200.12</v>
          </cell>
          <cell r="B3754" t="str">
            <v>260</v>
          </cell>
          <cell r="C3754" t="str">
            <v>40</v>
          </cell>
          <cell r="D3754" t="str">
            <v>55</v>
          </cell>
          <cell r="E3754" t="str">
            <v>570</v>
          </cell>
          <cell r="F3754" t="str">
            <v>6200.12</v>
          </cell>
          <cell r="G3754" t="str">
            <v>Supplies CNG</v>
          </cell>
          <cell r="H3754">
            <v>0</v>
          </cell>
          <cell r="I3754">
            <v>0</v>
          </cell>
          <cell r="J3754">
            <v>0</v>
          </cell>
          <cell r="K3754">
            <v>0</v>
          </cell>
          <cell r="L3754">
            <v>0</v>
          </cell>
          <cell r="M3754">
            <v>0</v>
          </cell>
          <cell r="N3754">
            <v>0</v>
          </cell>
          <cell r="O3754" t="str">
            <v>+++</v>
          </cell>
        </row>
        <row r="3755">
          <cell r="A3755" t="str">
            <v>260.40.55.570-6280.03</v>
          </cell>
          <cell r="B3755" t="str">
            <v>260</v>
          </cell>
          <cell r="C3755" t="str">
            <v>40</v>
          </cell>
          <cell r="D3755" t="str">
            <v>55</v>
          </cell>
          <cell r="E3755" t="str">
            <v>570</v>
          </cell>
          <cell r="F3755" t="str">
            <v>6280.03</v>
          </cell>
          <cell r="G3755" t="str">
            <v>Supplies-Public Works Soundwall Repair</v>
          </cell>
          <cell r="H3755">
            <v>0</v>
          </cell>
          <cell r="I3755">
            <v>0</v>
          </cell>
          <cell r="J3755">
            <v>0</v>
          </cell>
          <cell r="K3755">
            <v>0</v>
          </cell>
          <cell r="L3755">
            <v>0</v>
          </cell>
          <cell r="M3755">
            <v>0</v>
          </cell>
          <cell r="N3755">
            <v>0</v>
          </cell>
          <cell r="O3755" t="str">
            <v>+++</v>
          </cell>
        </row>
        <row r="3756">
          <cell r="A3756" t="str">
            <v>260.40.55.570-6280.04</v>
          </cell>
          <cell r="B3756" t="str">
            <v>260</v>
          </cell>
          <cell r="C3756" t="str">
            <v>40</v>
          </cell>
          <cell r="D3756" t="str">
            <v>55</v>
          </cell>
          <cell r="E3756" t="str">
            <v>570</v>
          </cell>
          <cell r="F3756" t="str">
            <v>6280.04</v>
          </cell>
          <cell r="G3756" t="str">
            <v>Supplies-Public Works Sidewalk Repair</v>
          </cell>
          <cell r="H3756">
            <v>0</v>
          </cell>
          <cell r="I3756">
            <v>0</v>
          </cell>
          <cell r="J3756">
            <v>0</v>
          </cell>
          <cell r="K3756">
            <v>0</v>
          </cell>
          <cell r="L3756">
            <v>0</v>
          </cell>
          <cell r="M3756">
            <v>0</v>
          </cell>
          <cell r="N3756">
            <v>0</v>
          </cell>
          <cell r="O3756" t="str">
            <v>+++</v>
          </cell>
        </row>
        <row r="3757">
          <cell r="A3757" t="str">
            <v>260.40.55.570-6280.05</v>
          </cell>
          <cell r="B3757" t="str">
            <v>260</v>
          </cell>
          <cell r="C3757" t="str">
            <v>40</v>
          </cell>
          <cell r="D3757" t="str">
            <v>55</v>
          </cell>
          <cell r="E3757" t="str">
            <v>570</v>
          </cell>
          <cell r="F3757" t="str">
            <v>6280.05</v>
          </cell>
          <cell r="G3757" t="str">
            <v>Supplies-Public Works Traffic Signs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  <cell r="L3757">
            <v>0</v>
          </cell>
          <cell r="M3757">
            <v>0</v>
          </cell>
          <cell r="N3757">
            <v>0</v>
          </cell>
          <cell r="O3757" t="str">
            <v>+++</v>
          </cell>
        </row>
        <row r="3758">
          <cell r="A3758" t="str">
            <v>260.40.55.570-6280.08</v>
          </cell>
          <cell r="B3758" t="str">
            <v>260</v>
          </cell>
          <cell r="C3758" t="str">
            <v>40</v>
          </cell>
          <cell r="D3758" t="str">
            <v>55</v>
          </cell>
          <cell r="E3758" t="str">
            <v>570</v>
          </cell>
          <cell r="F3758" t="str">
            <v>6280.08</v>
          </cell>
          <cell r="G3758" t="str">
            <v>Supplies-Public Works Pump</v>
          </cell>
          <cell r="H3758">
            <v>0</v>
          </cell>
          <cell r="I3758">
            <v>0</v>
          </cell>
          <cell r="J3758">
            <v>0</v>
          </cell>
          <cell r="K3758">
            <v>0</v>
          </cell>
          <cell r="L3758">
            <v>0</v>
          </cell>
          <cell r="M3758">
            <v>0</v>
          </cell>
          <cell r="N3758">
            <v>0</v>
          </cell>
          <cell r="O3758" t="str">
            <v>+++</v>
          </cell>
        </row>
        <row r="3759">
          <cell r="A3759" t="str">
            <v>260.40.55.570-6280.09</v>
          </cell>
          <cell r="B3759" t="str">
            <v>260</v>
          </cell>
          <cell r="C3759" t="str">
            <v>40</v>
          </cell>
          <cell r="D3759" t="str">
            <v>55</v>
          </cell>
          <cell r="E3759" t="str">
            <v>570</v>
          </cell>
          <cell r="F3759" t="str">
            <v>6280.09</v>
          </cell>
          <cell r="G3759" t="str">
            <v>Supplies-Public Works Storm Drain System</v>
          </cell>
          <cell r="H3759">
            <v>0</v>
          </cell>
          <cell r="I3759">
            <v>0</v>
          </cell>
          <cell r="J3759">
            <v>0</v>
          </cell>
          <cell r="K3759">
            <v>0</v>
          </cell>
          <cell r="L3759">
            <v>0</v>
          </cell>
          <cell r="M3759">
            <v>0</v>
          </cell>
          <cell r="N3759">
            <v>0</v>
          </cell>
          <cell r="O3759" t="str">
            <v>+++</v>
          </cell>
        </row>
        <row r="3760">
          <cell r="A3760" t="str">
            <v>260.40.55.570-6280.10</v>
          </cell>
          <cell r="B3760" t="str">
            <v>260</v>
          </cell>
          <cell r="C3760" t="str">
            <v>40</v>
          </cell>
          <cell r="D3760" t="str">
            <v>55</v>
          </cell>
          <cell r="E3760" t="str">
            <v>570</v>
          </cell>
          <cell r="F3760" t="str">
            <v>6280.10</v>
          </cell>
          <cell r="G3760" t="str">
            <v>Supplies-Public Works Storm Drain Basin</v>
          </cell>
          <cell r="H3760">
            <v>0</v>
          </cell>
          <cell r="I3760">
            <v>0</v>
          </cell>
          <cell r="J3760">
            <v>0</v>
          </cell>
          <cell r="K3760">
            <v>0</v>
          </cell>
          <cell r="L3760">
            <v>0</v>
          </cell>
          <cell r="M3760">
            <v>0</v>
          </cell>
          <cell r="N3760">
            <v>0</v>
          </cell>
          <cell r="O3760" t="str">
            <v>+++</v>
          </cell>
        </row>
        <row r="3761">
          <cell r="A3761" t="str">
            <v>260.40.55.570-6280.11</v>
          </cell>
          <cell r="B3761" t="str">
            <v>260</v>
          </cell>
          <cell r="C3761" t="str">
            <v>40</v>
          </cell>
          <cell r="D3761" t="str">
            <v>55</v>
          </cell>
          <cell r="E3761" t="str">
            <v>570</v>
          </cell>
          <cell r="F3761" t="str">
            <v>6280.11</v>
          </cell>
          <cell r="G3761" t="str">
            <v>Supplies-Public Works Custodial</v>
          </cell>
          <cell r="H3761">
            <v>0</v>
          </cell>
          <cell r="I3761">
            <v>0</v>
          </cell>
          <cell r="J3761">
            <v>0</v>
          </cell>
          <cell r="K3761">
            <v>0</v>
          </cell>
          <cell r="L3761">
            <v>0</v>
          </cell>
          <cell r="M3761">
            <v>0</v>
          </cell>
          <cell r="N3761">
            <v>0</v>
          </cell>
          <cell r="O3761" t="str">
            <v>+++</v>
          </cell>
        </row>
        <row r="3762">
          <cell r="A3762" t="str">
            <v>260.40.55.570-6280.12</v>
          </cell>
          <cell r="B3762" t="str">
            <v>260</v>
          </cell>
          <cell r="C3762" t="str">
            <v>40</v>
          </cell>
          <cell r="D3762" t="str">
            <v>55</v>
          </cell>
          <cell r="E3762" t="str">
            <v>570</v>
          </cell>
          <cell r="F3762" t="str">
            <v>6280.12</v>
          </cell>
          <cell r="G3762" t="str">
            <v>Supplies-Public Works Chemicals</v>
          </cell>
          <cell r="H3762">
            <v>0</v>
          </cell>
          <cell r="I3762">
            <v>0</v>
          </cell>
          <cell r="J3762">
            <v>0</v>
          </cell>
          <cell r="K3762">
            <v>0</v>
          </cell>
          <cell r="L3762">
            <v>0</v>
          </cell>
          <cell r="M3762">
            <v>0</v>
          </cell>
          <cell r="N3762">
            <v>0</v>
          </cell>
          <cell r="O3762" t="str">
            <v>+++</v>
          </cell>
        </row>
        <row r="3763">
          <cell r="A3763" t="str">
            <v>260.40.55.570-6280.13</v>
          </cell>
          <cell r="B3763" t="str">
            <v>260</v>
          </cell>
          <cell r="C3763" t="str">
            <v>40</v>
          </cell>
          <cell r="D3763" t="str">
            <v>55</v>
          </cell>
          <cell r="E3763" t="str">
            <v>570</v>
          </cell>
          <cell r="F3763" t="str">
            <v>6280.13</v>
          </cell>
          <cell r="G3763" t="str">
            <v>Supplies-Public Works Laboratory</v>
          </cell>
          <cell r="H3763">
            <v>0</v>
          </cell>
          <cell r="I3763">
            <v>0</v>
          </cell>
          <cell r="J3763">
            <v>0</v>
          </cell>
          <cell r="K3763">
            <v>0</v>
          </cell>
          <cell r="L3763">
            <v>0</v>
          </cell>
          <cell r="M3763">
            <v>0</v>
          </cell>
          <cell r="N3763">
            <v>0</v>
          </cell>
          <cell r="O3763" t="str">
            <v>+++</v>
          </cell>
        </row>
        <row r="3764">
          <cell r="A3764" t="str">
            <v>260.40.55.570-6280.14</v>
          </cell>
          <cell r="B3764" t="str">
            <v>260</v>
          </cell>
          <cell r="C3764" t="str">
            <v>40</v>
          </cell>
          <cell r="D3764" t="str">
            <v>55</v>
          </cell>
          <cell r="E3764" t="str">
            <v>570</v>
          </cell>
          <cell r="F3764" t="str">
            <v>6280.14</v>
          </cell>
          <cell r="G3764" t="str">
            <v>Supplies-Public Works Protective Clothing</v>
          </cell>
          <cell r="H3764">
            <v>0</v>
          </cell>
          <cell r="I3764">
            <v>0</v>
          </cell>
          <cell r="J3764">
            <v>0</v>
          </cell>
          <cell r="K3764">
            <v>0</v>
          </cell>
          <cell r="L3764">
            <v>0</v>
          </cell>
          <cell r="M3764">
            <v>0</v>
          </cell>
          <cell r="N3764">
            <v>0</v>
          </cell>
          <cell r="O3764" t="str">
            <v>+++</v>
          </cell>
        </row>
        <row r="3765">
          <cell r="A3765" t="str">
            <v>260.40.55.570-6280.15</v>
          </cell>
          <cell r="B3765" t="str">
            <v>260</v>
          </cell>
          <cell r="C3765" t="str">
            <v>40</v>
          </cell>
          <cell r="D3765" t="str">
            <v>55</v>
          </cell>
          <cell r="E3765" t="str">
            <v>570</v>
          </cell>
          <cell r="F3765" t="str">
            <v>6280.15</v>
          </cell>
          <cell r="G3765" t="str">
            <v>Supplies-Public Works Mechanics Tools</v>
          </cell>
          <cell r="H3765">
            <v>0</v>
          </cell>
          <cell r="I3765">
            <v>0</v>
          </cell>
          <cell r="J3765">
            <v>0</v>
          </cell>
          <cell r="K3765">
            <v>0</v>
          </cell>
          <cell r="L3765">
            <v>0</v>
          </cell>
          <cell r="M3765">
            <v>0</v>
          </cell>
          <cell r="N3765">
            <v>0</v>
          </cell>
          <cell r="O3765" t="str">
            <v>+++</v>
          </cell>
        </row>
        <row r="3766">
          <cell r="A3766" t="str">
            <v>260.40.55.570-6280.16</v>
          </cell>
          <cell r="B3766" t="str">
            <v>260</v>
          </cell>
          <cell r="C3766" t="str">
            <v>40</v>
          </cell>
          <cell r="D3766" t="str">
            <v>55</v>
          </cell>
          <cell r="E3766" t="str">
            <v>570</v>
          </cell>
          <cell r="F3766" t="str">
            <v>6280.16</v>
          </cell>
          <cell r="G3766" t="str">
            <v>Supplies-Public Works UV System Supplies</v>
          </cell>
          <cell r="H3766">
            <v>0</v>
          </cell>
          <cell r="I3766">
            <v>0</v>
          </cell>
          <cell r="J3766">
            <v>0</v>
          </cell>
          <cell r="K3766">
            <v>0</v>
          </cell>
          <cell r="L3766">
            <v>0</v>
          </cell>
          <cell r="M3766">
            <v>0</v>
          </cell>
          <cell r="N3766">
            <v>0</v>
          </cell>
          <cell r="O3766" t="str">
            <v>+++</v>
          </cell>
        </row>
        <row r="3767">
          <cell r="A3767" t="str">
            <v>260.40.55.570-6280.19</v>
          </cell>
          <cell r="B3767" t="str">
            <v>260</v>
          </cell>
          <cell r="C3767" t="str">
            <v>40</v>
          </cell>
          <cell r="D3767" t="str">
            <v>55</v>
          </cell>
          <cell r="E3767" t="str">
            <v>570</v>
          </cell>
          <cell r="F3767" t="str">
            <v>6280.19</v>
          </cell>
          <cell r="G3767" t="str">
            <v>Supplies-Public Works Specialty Maintenance Tools</v>
          </cell>
          <cell r="H3767">
            <v>0</v>
          </cell>
          <cell r="I3767">
            <v>0</v>
          </cell>
          <cell r="J3767">
            <v>0</v>
          </cell>
          <cell r="K3767">
            <v>0</v>
          </cell>
          <cell r="L3767">
            <v>0</v>
          </cell>
          <cell r="M3767">
            <v>0</v>
          </cell>
          <cell r="N3767">
            <v>0</v>
          </cell>
          <cell r="O3767" t="str">
            <v>+++</v>
          </cell>
        </row>
        <row r="3768">
          <cell r="A3768" t="str">
            <v>260.40.55.570-6280.20</v>
          </cell>
          <cell r="B3768" t="str">
            <v>260</v>
          </cell>
          <cell r="C3768" t="str">
            <v>40</v>
          </cell>
          <cell r="D3768" t="str">
            <v>55</v>
          </cell>
          <cell r="E3768" t="str">
            <v>570</v>
          </cell>
          <cell r="F3768" t="str">
            <v>6280.20</v>
          </cell>
          <cell r="G3768" t="str">
            <v>Supplies-Public Works Bin Repair</v>
          </cell>
          <cell r="H3768">
            <v>0</v>
          </cell>
          <cell r="I3768">
            <v>0</v>
          </cell>
          <cell r="J3768">
            <v>0</v>
          </cell>
          <cell r="K3768">
            <v>0</v>
          </cell>
          <cell r="L3768">
            <v>0</v>
          </cell>
          <cell r="M3768">
            <v>0</v>
          </cell>
          <cell r="N3768">
            <v>0</v>
          </cell>
          <cell r="O3768" t="str">
            <v>+++</v>
          </cell>
        </row>
        <row r="3769">
          <cell r="A3769" t="str">
            <v>260.40.55.570-6280.21</v>
          </cell>
          <cell r="B3769" t="str">
            <v>260</v>
          </cell>
          <cell r="C3769" t="str">
            <v>40</v>
          </cell>
          <cell r="D3769" t="str">
            <v>55</v>
          </cell>
          <cell r="E3769" t="str">
            <v>570</v>
          </cell>
          <cell r="F3769" t="str">
            <v>6280.21</v>
          </cell>
          <cell r="G3769" t="str">
            <v>Supplies-Public Works Used Oil Grant</v>
          </cell>
          <cell r="H3769">
            <v>0</v>
          </cell>
          <cell r="I3769">
            <v>0</v>
          </cell>
          <cell r="J3769">
            <v>0</v>
          </cell>
          <cell r="K3769">
            <v>0</v>
          </cell>
          <cell r="L3769">
            <v>0</v>
          </cell>
          <cell r="M3769">
            <v>0</v>
          </cell>
          <cell r="N3769">
            <v>0</v>
          </cell>
          <cell r="O3769" t="str">
            <v>+++</v>
          </cell>
        </row>
        <row r="3770">
          <cell r="A3770" t="str">
            <v>260.40.55.570-6280.22</v>
          </cell>
          <cell r="B3770" t="str">
            <v>260</v>
          </cell>
          <cell r="C3770" t="str">
            <v>40</v>
          </cell>
          <cell r="D3770" t="str">
            <v>55</v>
          </cell>
          <cell r="E3770" t="str">
            <v>570</v>
          </cell>
          <cell r="F3770" t="str">
            <v>6280.22</v>
          </cell>
          <cell r="G3770" t="str">
            <v>Supplies-Public Works Recycled Products</v>
          </cell>
          <cell r="H3770">
            <v>0</v>
          </cell>
          <cell r="I3770">
            <v>0</v>
          </cell>
          <cell r="J3770">
            <v>0</v>
          </cell>
          <cell r="K3770">
            <v>0</v>
          </cell>
          <cell r="L3770">
            <v>0</v>
          </cell>
          <cell r="M3770">
            <v>0</v>
          </cell>
          <cell r="N3770">
            <v>0</v>
          </cell>
          <cell r="O3770" t="str">
            <v>+++</v>
          </cell>
        </row>
        <row r="3771">
          <cell r="A3771" t="str">
            <v>260.40.55.570-6280.23</v>
          </cell>
          <cell r="B3771" t="str">
            <v>260</v>
          </cell>
          <cell r="C3771" t="str">
            <v>40</v>
          </cell>
          <cell r="D3771" t="str">
            <v>55</v>
          </cell>
          <cell r="E3771" t="str">
            <v>570</v>
          </cell>
          <cell r="F3771" t="str">
            <v>6280.23</v>
          </cell>
          <cell r="G3771" t="str">
            <v>Supplies-Public Works Recycling Education Program</v>
          </cell>
          <cell r="H3771">
            <v>0</v>
          </cell>
          <cell r="I3771">
            <v>0</v>
          </cell>
          <cell r="J3771">
            <v>0</v>
          </cell>
          <cell r="K3771">
            <v>0</v>
          </cell>
          <cell r="L3771">
            <v>0</v>
          </cell>
          <cell r="M3771">
            <v>0</v>
          </cell>
          <cell r="N3771">
            <v>0</v>
          </cell>
          <cell r="O3771" t="str">
            <v>+++</v>
          </cell>
        </row>
        <row r="3772">
          <cell r="A3772" t="str">
            <v>260.40.55.570-6280.25</v>
          </cell>
          <cell r="B3772" t="str">
            <v>260</v>
          </cell>
          <cell r="C3772" t="str">
            <v>40</v>
          </cell>
          <cell r="D3772" t="str">
            <v>55</v>
          </cell>
          <cell r="E3772" t="str">
            <v>570</v>
          </cell>
          <cell r="F3772" t="str">
            <v>6280.25</v>
          </cell>
          <cell r="G3772" t="str">
            <v>Supplies-Public Works Collection Containers</v>
          </cell>
          <cell r="H3772">
            <v>0</v>
          </cell>
          <cell r="I3772">
            <v>0</v>
          </cell>
          <cell r="J3772">
            <v>0</v>
          </cell>
          <cell r="K3772">
            <v>0</v>
          </cell>
          <cell r="L3772">
            <v>0</v>
          </cell>
          <cell r="M3772">
            <v>0</v>
          </cell>
          <cell r="N3772">
            <v>0</v>
          </cell>
          <cell r="O3772" t="str">
            <v>+++</v>
          </cell>
        </row>
        <row r="3773">
          <cell r="A3773" t="str">
            <v>260.40.55.570-6280.26</v>
          </cell>
          <cell r="B3773" t="str">
            <v>260</v>
          </cell>
          <cell r="C3773" t="str">
            <v>40</v>
          </cell>
          <cell r="D3773" t="str">
            <v>55</v>
          </cell>
          <cell r="E3773" t="str">
            <v>570</v>
          </cell>
          <cell r="F3773" t="str">
            <v>6280.26</v>
          </cell>
          <cell r="G3773" t="str">
            <v>Supplies-Public Works 3 Cart System Containers</v>
          </cell>
          <cell r="H3773">
            <v>0</v>
          </cell>
          <cell r="I3773">
            <v>0</v>
          </cell>
          <cell r="J3773">
            <v>0</v>
          </cell>
          <cell r="K3773">
            <v>0</v>
          </cell>
          <cell r="L3773">
            <v>0</v>
          </cell>
          <cell r="M3773">
            <v>0</v>
          </cell>
          <cell r="N3773">
            <v>0</v>
          </cell>
          <cell r="O3773" t="str">
            <v>+++</v>
          </cell>
        </row>
        <row r="3774">
          <cell r="A3774" t="str">
            <v>260.40.55.570-6280.27</v>
          </cell>
          <cell r="B3774" t="str">
            <v>260</v>
          </cell>
          <cell r="C3774" t="str">
            <v>40</v>
          </cell>
          <cell r="D3774" t="str">
            <v>55</v>
          </cell>
          <cell r="E3774" t="str">
            <v>570</v>
          </cell>
          <cell r="F3774" t="str">
            <v>6280.27</v>
          </cell>
          <cell r="G3774" t="str">
            <v>Supplies-Public Works SSJID Surface Water</v>
          </cell>
          <cell r="H3774">
            <v>0</v>
          </cell>
          <cell r="I3774">
            <v>0</v>
          </cell>
          <cell r="J3774">
            <v>0</v>
          </cell>
          <cell r="K3774">
            <v>0</v>
          </cell>
          <cell r="L3774">
            <v>0</v>
          </cell>
          <cell r="M3774">
            <v>0</v>
          </cell>
          <cell r="N3774">
            <v>0</v>
          </cell>
          <cell r="O3774" t="str">
            <v>+++</v>
          </cell>
        </row>
        <row r="3775">
          <cell r="A3775" t="str">
            <v>260.40.55.570-6280.28</v>
          </cell>
          <cell r="B3775" t="str">
            <v>260</v>
          </cell>
          <cell r="C3775" t="str">
            <v>40</v>
          </cell>
          <cell r="D3775" t="str">
            <v>55</v>
          </cell>
          <cell r="E3775" t="str">
            <v>570</v>
          </cell>
          <cell r="F3775" t="str">
            <v>6280.28</v>
          </cell>
          <cell r="G3775" t="str">
            <v>Supplies-Public Works Water Treatment Chemicals</v>
          </cell>
          <cell r="H3775">
            <v>0</v>
          </cell>
          <cell r="I3775">
            <v>0</v>
          </cell>
          <cell r="J3775">
            <v>0</v>
          </cell>
          <cell r="K3775">
            <v>0</v>
          </cell>
          <cell r="L3775">
            <v>0</v>
          </cell>
          <cell r="M3775">
            <v>0</v>
          </cell>
          <cell r="N3775">
            <v>0</v>
          </cell>
          <cell r="O3775" t="str">
            <v>+++</v>
          </cell>
        </row>
        <row r="3776">
          <cell r="A3776" t="str">
            <v>260.40.55.570-6280.29</v>
          </cell>
          <cell r="B3776" t="str">
            <v>260</v>
          </cell>
          <cell r="C3776" t="str">
            <v>40</v>
          </cell>
          <cell r="D3776" t="str">
            <v>55</v>
          </cell>
          <cell r="E3776" t="str">
            <v>570</v>
          </cell>
          <cell r="F3776" t="str">
            <v>6280.29</v>
          </cell>
          <cell r="G3776" t="str">
            <v>Supplies-Public Works Water Treatment</v>
          </cell>
          <cell r="H3776">
            <v>0</v>
          </cell>
          <cell r="I3776">
            <v>0</v>
          </cell>
          <cell r="J3776">
            <v>0</v>
          </cell>
          <cell r="K3776">
            <v>0</v>
          </cell>
          <cell r="L3776">
            <v>0</v>
          </cell>
          <cell r="M3776">
            <v>0</v>
          </cell>
          <cell r="N3776">
            <v>0</v>
          </cell>
          <cell r="O3776" t="str">
            <v>+++</v>
          </cell>
        </row>
        <row r="3777">
          <cell r="A3777" t="str">
            <v>260.40.55.570-6280.30</v>
          </cell>
          <cell r="B3777" t="str">
            <v>260</v>
          </cell>
          <cell r="C3777" t="str">
            <v>40</v>
          </cell>
          <cell r="D3777" t="str">
            <v>55</v>
          </cell>
          <cell r="E3777" t="str">
            <v>570</v>
          </cell>
          <cell r="F3777" t="str">
            <v>6280.30</v>
          </cell>
          <cell r="G3777" t="str">
            <v>Supplies-Public Works Automated &amp; Hand Tools</v>
          </cell>
          <cell r="H3777">
            <v>0</v>
          </cell>
          <cell r="I3777">
            <v>0</v>
          </cell>
          <cell r="J3777">
            <v>0</v>
          </cell>
          <cell r="K3777">
            <v>0</v>
          </cell>
          <cell r="L3777">
            <v>0</v>
          </cell>
          <cell r="M3777">
            <v>0</v>
          </cell>
          <cell r="N3777">
            <v>0</v>
          </cell>
          <cell r="O3777" t="str">
            <v>+++</v>
          </cell>
        </row>
        <row r="3778">
          <cell r="A3778" t="str">
            <v>260.40.55.570-6280.31</v>
          </cell>
          <cell r="B3778" t="str">
            <v>260</v>
          </cell>
          <cell r="C3778" t="str">
            <v>40</v>
          </cell>
          <cell r="D3778" t="str">
            <v>55</v>
          </cell>
          <cell r="E3778" t="str">
            <v>570</v>
          </cell>
          <cell r="F3778" t="str">
            <v>6280.31</v>
          </cell>
          <cell r="G3778" t="str">
            <v>Supplies-Public Works Water Conservation</v>
          </cell>
          <cell r="H3778">
            <v>0</v>
          </cell>
          <cell r="I3778">
            <v>0</v>
          </cell>
          <cell r="J3778">
            <v>0</v>
          </cell>
          <cell r="K3778">
            <v>0</v>
          </cell>
          <cell r="L3778">
            <v>0</v>
          </cell>
          <cell r="M3778">
            <v>0</v>
          </cell>
          <cell r="N3778">
            <v>0</v>
          </cell>
          <cell r="O3778" t="str">
            <v>+++</v>
          </cell>
        </row>
        <row r="3779">
          <cell r="A3779" t="str">
            <v>260.40.55.570-6280.32</v>
          </cell>
          <cell r="B3779" t="str">
            <v>260</v>
          </cell>
          <cell r="C3779" t="str">
            <v>40</v>
          </cell>
          <cell r="D3779" t="str">
            <v>55</v>
          </cell>
          <cell r="E3779" t="str">
            <v>570</v>
          </cell>
          <cell r="F3779" t="str">
            <v>6280.32</v>
          </cell>
          <cell r="G3779" t="str">
            <v>Supplies-Public Works Water Distribution System</v>
          </cell>
          <cell r="H3779">
            <v>0</v>
          </cell>
          <cell r="I3779">
            <v>0</v>
          </cell>
          <cell r="J3779">
            <v>0</v>
          </cell>
          <cell r="K3779">
            <v>0</v>
          </cell>
          <cell r="L3779">
            <v>0</v>
          </cell>
          <cell r="M3779">
            <v>0</v>
          </cell>
          <cell r="N3779">
            <v>0</v>
          </cell>
          <cell r="O3779" t="str">
            <v>+++</v>
          </cell>
        </row>
        <row r="3780">
          <cell r="A3780" t="str">
            <v>260.40.55.570-6280.33</v>
          </cell>
          <cell r="B3780" t="str">
            <v>260</v>
          </cell>
          <cell r="C3780" t="str">
            <v>40</v>
          </cell>
          <cell r="D3780" t="str">
            <v>55</v>
          </cell>
          <cell r="E3780" t="str">
            <v>570</v>
          </cell>
          <cell r="F3780" t="str">
            <v>6280.33</v>
          </cell>
          <cell r="G3780" t="str">
            <v>Supplies-Public Works Fire Hydrants</v>
          </cell>
          <cell r="H3780">
            <v>0</v>
          </cell>
          <cell r="I3780">
            <v>0</v>
          </cell>
          <cell r="J3780">
            <v>0</v>
          </cell>
          <cell r="K3780">
            <v>0</v>
          </cell>
          <cell r="L3780">
            <v>0</v>
          </cell>
          <cell r="M3780">
            <v>0</v>
          </cell>
          <cell r="N3780">
            <v>0</v>
          </cell>
          <cell r="O3780" t="str">
            <v>+++</v>
          </cell>
        </row>
        <row r="3781">
          <cell r="A3781" t="str">
            <v>260.40.55.570-6280.34</v>
          </cell>
          <cell r="B3781" t="str">
            <v>260</v>
          </cell>
          <cell r="C3781" t="str">
            <v>40</v>
          </cell>
          <cell r="D3781" t="str">
            <v>55</v>
          </cell>
          <cell r="E3781" t="str">
            <v>570</v>
          </cell>
          <cell r="F3781" t="str">
            <v>6280.34</v>
          </cell>
          <cell r="G3781" t="str">
            <v>Supplies-Public Works Wells &amp; Pumps</v>
          </cell>
          <cell r="H3781">
            <v>0</v>
          </cell>
          <cell r="I3781">
            <v>0</v>
          </cell>
          <cell r="J3781">
            <v>0</v>
          </cell>
          <cell r="K3781">
            <v>0</v>
          </cell>
          <cell r="L3781">
            <v>0</v>
          </cell>
          <cell r="M3781">
            <v>0</v>
          </cell>
          <cell r="N3781">
            <v>0</v>
          </cell>
          <cell r="O3781" t="str">
            <v>+++</v>
          </cell>
        </row>
        <row r="3782">
          <cell r="A3782" t="str">
            <v>260.40.55.570-6280.35</v>
          </cell>
          <cell r="B3782" t="str">
            <v>260</v>
          </cell>
          <cell r="C3782" t="str">
            <v>40</v>
          </cell>
          <cell r="D3782" t="str">
            <v>55</v>
          </cell>
          <cell r="E3782" t="str">
            <v>570</v>
          </cell>
          <cell r="F3782" t="str">
            <v>6280.35</v>
          </cell>
          <cell r="G3782" t="str">
            <v>Supplies-Public Works Water Meters &amp; Boxes</v>
          </cell>
          <cell r="H3782">
            <v>0</v>
          </cell>
          <cell r="I3782">
            <v>0</v>
          </cell>
          <cell r="J3782">
            <v>0</v>
          </cell>
          <cell r="K3782">
            <v>0</v>
          </cell>
          <cell r="L3782">
            <v>0</v>
          </cell>
          <cell r="M3782">
            <v>0</v>
          </cell>
          <cell r="N3782">
            <v>0</v>
          </cell>
          <cell r="O3782" t="str">
            <v>+++</v>
          </cell>
        </row>
        <row r="3783">
          <cell r="A3783" t="str">
            <v>260.40.55.570-6280.36</v>
          </cell>
          <cell r="B3783" t="str">
            <v>260</v>
          </cell>
          <cell r="C3783" t="str">
            <v>40</v>
          </cell>
          <cell r="D3783" t="str">
            <v>55</v>
          </cell>
          <cell r="E3783" t="str">
            <v>570</v>
          </cell>
          <cell r="F3783" t="str">
            <v>6280.36</v>
          </cell>
          <cell r="G3783" t="str">
            <v>Supplies-Public Works Traffic Calming</v>
          </cell>
          <cell r="H3783">
            <v>0</v>
          </cell>
          <cell r="I3783">
            <v>0</v>
          </cell>
          <cell r="J3783">
            <v>0</v>
          </cell>
          <cell r="K3783">
            <v>0</v>
          </cell>
          <cell r="L3783">
            <v>0</v>
          </cell>
          <cell r="M3783">
            <v>0</v>
          </cell>
          <cell r="N3783">
            <v>0</v>
          </cell>
          <cell r="O3783" t="str">
            <v>+++</v>
          </cell>
        </row>
        <row r="3784">
          <cell r="A3784" t="str">
            <v>260.40.55.570-6280.38</v>
          </cell>
          <cell r="B3784" t="str">
            <v>260</v>
          </cell>
          <cell r="C3784" t="str">
            <v>40</v>
          </cell>
          <cell r="D3784" t="str">
            <v>55</v>
          </cell>
          <cell r="E3784" t="str">
            <v>570</v>
          </cell>
          <cell r="F3784" t="str">
            <v>6280.38</v>
          </cell>
          <cell r="G3784" t="str">
            <v>Supplies-Public Works Global Supplies</v>
          </cell>
          <cell r="H3784">
            <v>0</v>
          </cell>
          <cell r="I3784">
            <v>0</v>
          </cell>
          <cell r="J3784">
            <v>0</v>
          </cell>
          <cell r="K3784">
            <v>0</v>
          </cell>
          <cell r="L3784">
            <v>0</v>
          </cell>
          <cell r="M3784">
            <v>0</v>
          </cell>
          <cell r="N3784">
            <v>0</v>
          </cell>
          <cell r="O3784" t="str">
            <v>+++</v>
          </cell>
        </row>
        <row r="3785">
          <cell r="A3785" t="str">
            <v>260.40.55.570-6280.39</v>
          </cell>
          <cell r="B3785" t="str">
            <v>260</v>
          </cell>
          <cell r="C3785" t="str">
            <v>40</v>
          </cell>
          <cell r="D3785" t="str">
            <v>55</v>
          </cell>
          <cell r="E3785" t="str">
            <v>570</v>
          </cell>
          <cell r="F3785" t="str">
            <v>6280.39</v>
          </cell>
          <cell r="G3785" t="str">
            <v>Supplies-Public Works Industrial Waste Pretreatment</v>
          </cell>
          <cell r="H3785">
            <v>0</v>
          </cell>
          <cell r="I3785">
            <v>0</v>
          </cell>
          <cell r="J3785">
            <v>0</v>
          </cell>
          <cell r="K3785">
            <v>0</v>
          </cell>
          <cell r="L3785">
            <v>0</v>
          </cell>
          <cell r="M3785">
            <v>0</v>
          </cell>
          <cell r="N3785">
            <v>0</v>
          </cell>
          <cell r="O3785" t="str">
            <v>+++</v>
          </cell>
        </row>
        <row r="3786">
          <cell r="A3786" t="str">
            <v>260.40.55.570-6280.41</v>
          </cell>
          <cell r="B3786" t="str">
            <v>260</v>
          </cell>
          <cell r="C3786" t="str">
            <v>40</v>
          </cell>
          <cell r="D3786" t="str">
            <v>55</v>
          </cell>
          <cell r="E3786" t="str">
            <v>570</v>
          </cell>
          <cell r="F3786" t="str">
            <v>6280.41</v>
          </cell>
          <cell r="G3786" t="str">
            <v>Supplies-Public Works Bevarage Container Grant</v>
          </cell>
          <cell r="H3786">
            <v>0</v>
          </cell>
          <cell r="I3786">
            <v>0</v>
          </cell>
          <cell r="J3786">
            <v>0</v>
          </cell>
          <cell r="K3786">
            <v>0</v>
          </cell>
          <cell r="L3786">
            <v>0</v>
          </cell>
          <cell r="M3786">
            <v>0</v>
          </cell>
          <cell r="N3786">
            <v>0</v>
          </cell>
          <cell r="O3786" t="str">
            <v>+++</v>
          </cell>
        </row>
        <row r="3787">
          <cell r="A3787" t="str">
            <v>260.40.55.570-6280.42</v>
          </cell>
          <cell r="B3787" t="str">
            <v>260</v>
          </cell>
          <cell r="C3787" t="str">
            <v>40</v>
          </cell>
          <cell r="D3787" t="str">
            <v>55</v>
          </cell>
          <cell r="E3787" t="str">
            <v>570</v>
          </cell>
          <cell r="F3787" t="str">
            <v>6280.42</v>
          </cell>
          <cell r="G3787" t="str">
            <v>Supplies-Public Works Industrial Wastewater</v>
          </cell>
          <cell r="H3787">
            <v>0</v>
          </cell>
          <cell r="I3787">
            <v>0</v>
          </cell>
          <cell r="J3787">
            <v>0</v>
          </cell>
          <cell r="K3787">
            <v>0</v>
          </cell>
          <cell r="L3787">
            <v>0</v>
          </cell>
          <cell r="M3787">
            <v>0</v>
          </cell>
          <cell r="N3787">
            <v>0</v>
          </cell>
          <cell r="O3787" t="str">
            <v>+++</v>
          </cell>
        </row>
        <row r="3788">
          <cell r="A3788" t="str">
            <v>260.40.55.570-6300.01</v>
          </cell>
          <cell r="B3788" t="str">
            <v>260</v>
          </cell>
          <cell r="C3788" t="str">
            <v>40</v>
          </cell>
          <cell r="D3788" t="str">
            <v>55</v>
          </cell>
          <cell r="E3788" t="str">
            <v>570</v>
          </cell>
          <cell r="F3788" t="str">
            <v>6300.01</v>
          </cell>
          <cell r="G3788" t="str">
            <v>Dues &amp; Subscriptions Memberships</v>
          </cell>
          <cell r="H3788">
            <v>0</v>
          </cell>
          <cell r="I3788">
            <v>0</v>
          </cell>
          <cell r="J3788">
            <v>0</v>
          </cell>
          <cell r="K3788">
            <v>0</v>
          </cell>
          <cell r="L3788">
            <v>0</v>
          </cell>
          <cell r="M3788">
            <v>0</v>
          </cell>
          <cell r="N3788">
            <v>0</v>
          </cell>
          <cell r="O3788" t="str">
            <v>+++</v>
          </cell>
        </row>
        <row r="3789">
          <cell r="A3789" t="str">
            <v>260.40.55.570-6300.02</v>
          </cell>
          <cell r="B3789" t="str">
            <v>260</v>
          </cell>
          <cell r="C3789" t="str">
            <v>40</v>
          </cell>
          <cell r="D3789" t="str">
            <v>55</v>
          </cell>
          <cell r="E3789" t="str">
            <v>570</v>
          </cell>
          <cell r="F3789" t="str">
            <v>6300.02</v>
          </cell>
          <cell r="G3789" t="str">
            <v>Dues &amp; Subscriptions Publications</v>
          </cell>
          <cell r="H3789">
            <v>0</v>
          </cell>
          <cell r="I3789">
            <v>0</v>
          </cell>
          <cell r="J3789">
            <v>0</v>
          </cell>
          <cell r="K3789">
            <v>0</v>
          </cell>
          <cell r="L3789">
            <v>0</v>
          </cell>
          <cell r="M3789">
            <v>0</v>
          </cell>
          <cell r="N3789">
            <v>0</v>
          </cell>
          <cell r="O3789" t="str">
            <v>+++</v>
          </cell>
        </row>
        <row r="3790">
          <cell r="A3790" t="str">
            <v>260.40.55.570-6300.03</v>
          </cell>
          <cell r="B3790" t="str">
            <v>260</v>
          </cell>
          <cell r="C3790" t="str">
            <v>40</v>
          </cell>
          <cell r="D3790" t="str">
            <v>55</v>
          </cell>
          <cell r="E3790" t="str">
            <v>570</v>
          </cell>
          <cell r="F3790" t="str">
            <v>6300.03</v>
          </cell>
          <cell r="G3790" t="str">
            <v>Dues &amp; Subscriptions Certifications</v>
          </cell>
          <cell r="H3790">
            <v>0</v>
          </cell>
          <cell r="I3790">
            <v>0</v>
          </cell>
          <cell r="J3790">
            <v>0</v>
          </cell>
          <cell r="K3790">
            <v>0</v>
          </cell>
          <cell r="L3790">
            <v>0</v>
          </cell>
          <cell r="M3790">
            <v>0</v>
          </cell>
          <cell r="N3790">
            <v>0</v>
          </cell>
          <cell r="O3790" t="str">
            <v>+++</v>
          </cell>
        </row>
        <row r="3791">
          <cell r="A3791" t="str">
            <v>260.40.55.570-6350.01</v>
          </cell>
          <cell r="B3791" t="str">
            <v>260</v>
          </cell>
          <cell r="C3791" t="str">
            <v>40</v>
          </cell>
          <cell r="D3791" t="str">
            <v>55</v>
          </cell>
          <cell r="E3791" t="str">
            <v>570</v>
          </cell>
          <cell r="F3791" t="str">
            <v>6350.01</v>
          </cell>
          <cell r="G3791" t="str">
            <v>Maintenance Agreements &amp; Licenses License/Software Maintenance</v>
          </cell>
          <cell r="H3791">
            <v>0</v>
          </cell>
          <cell r="I3791">
            <v>0</v>
          </cell>
          <cell r="J3791">
            <v>0</v>
          </cell>
          <cell r="K3791">
            <v>0</v>
          </cell>
          <cell r="L3791">
            <v>0</v>
          </cell>
          <cell r="M3791">
            <v>0</v>
          </cell>
          <cell r="N3791">
            <v>0</v>
          </cell>
          <cell r="O3791" t="str">
            <v>+++</v>
          </cell>
        </row>
        <row r="3792">
          <cell r="A3792" t="str">
            <v>260.40.55.570-6350.02</v>
          </cell>
          <cell r="B3792" t="str">
            <v>260</v>
          </cell>
          <cell r="C3792" t="str">
            <v>40</v>
          </cell>
          <cell r="D3792" t="str">
            <v>55</v>
          </cell>
          <cell r="E3792" t="str">
            <v>570</v>
          </cell>
          <cell r="F3792" t="str">
            <v>6350.02</v>
          </cell>
          <cell r="G3792" t="str">
            <v>Maintenance Agreements &amp; Licenses Hardware Maintenance</v>
          </cell>
          <cell r="H3792">
            <v>0</v>
          </cell>
          <cell r="I3792">
            <v>0</v>
          </cell>
          <cell r="J3792">
            <v>0</v>
          </cell>
          <cell r="K3792">
            <v>0</v>
          </cell>
          <cell r="L3792">
            <v>0</v>
          </cell>
          <cell r="M3792">
            <v>0</v>
          </cell>
          <cell r="N3792">
            <v>0</v>
          </cell>
          <cell r="O3792" t="str">
            <v>+++</v>
          </cell>
        </row>
        <row r="3793">
          <cell r="A3793" t="str">
            <v>260.40.55.570-6350.03</v>
          </cell>
          <cell r="B3793" t="str">
            <v>260</v>
          </cell>
          <cell r="C3793" t="str">
            <v>40</v>
          </cell>
          <cell r="D3793" t="str">
            <v>55</v>
          </cell>
          <cell r="E3793" t="str">
            <v>570</v>
          </cell>
          <cell r="F3793" t="str">
            <v>6350.03</v>
          </cell>
          <cell r="G3793" t="str">
            <v>Maintenance Agreements &amp; Licenses Maintenance Agreements</v>
          </cell>
          <cell r="H3793">
            <v>0</v>
          </cell>
          <cell r="I3793">
            <v>0</v>
          </cell>
          <cell r="J3793">
            <v>0</v>
          </cell>
          <cell r="K3793">
            <v>0</v>
          </cell>
          <cell r="L3793">
            <v>0</v>
          </cell>
          <cell r="M3793">
            <v>0</v>
          </cell>
          <cell r="N3793">
            <v>0</v>
          </cell>
          <cell r="O3793" t="str">
            <v>+++</v>
          </cell>
        </row>
        <row r="3794">
          <cell r="A3794" t="str">
            <v>260.40.55.570-6350.04</v>
          </cell>
          <cell r="B3794" t="str">
            <v>260</v>
          </cell>
          <cell r="C3794" t="str">
            <v>40</v>
          </cell>
          <cell r="D3794" t="str">
            <v>55</v>
          </cell>
          <cell r="E3794" t="str">
            <v>570</v>
          </cell>
          <cell r="F3794" t="str">
            <v>6350.04</v>
          </cell>
          <cell r="G3794" t="str">
            <v>Maintenance Agreements &amp; Licenses SCADA</v>
          </cell>
          <cell r="H3794">
            <v>0</v>
          </cell>
          <cell r="I3794">
            <v>0</v>
          </cell>
          <cell r="J3794">
            <v>0</v>
          </cell>
          <cell r="K3794">
            <v>0</v>
          </cell>
          <cell r="L3794">
            <v>0</v>
          </cell>
          <cell r="M3794">
            <v>0</v>
          </cell>
          <cell r="N3794">
            <v>0</v>
          </cell>
          <cell r="O3794" t="str">
            <v>+++</v>
          </cell>
        </row>
        <row r="3795">
          <cell r="A3795" t="str">
            <v>260.40.55.570-6350.05</v>
          </cell>
          <cell r="B3795" t="str">
            <v>260</v>
          </cell>
          <cell r="C3795" t="str">
            <v>40</v>
          </cell>
          <cell r="D3795" t="str">
            <v>55</v>
          </cell>
          <cell r="E3795" t="str">
            <v>570</v>
          </cell>
          <cell r="F3795" t="str">
            <v>6350.05</v>
          </cell>
          <cell r="G3795" t="str">
            <v>Maintenance Agreements &amp; Licenses Traffic Control</v>
          </cell>
          <cell r="H3795">
            <v>0</v>
          </cell>
          <cell r="I3795">
            <v>0</v>
          </cell>
          <cell r="J3795">
            <v>0</v>
          </cell>
          <cell r="K3795">
            <v>0</v>
          </cell>
          <cell r="L3795">
            <v>0</v>
          </cell>
          <cell r="M3795">
            <v>0</v>
          </cell>
          <cell r="N3795">
            <v>0</v>
          </cell>
          <cell r="O3795" t="str">
            <v>+++</v>
          </cell>
        </row>
        <row r="3796">
          <cell r="A3796" t="str">
            <v>260.40.55.570-6350.06</v>
          </cell>
          <cell r="B3796" t="str">
            <v>260</v>
          </cell>
          <cell r="C3796" t="str">
            <v>40</v>
          </cell>
          <cell r="D3796" t="str">
            <v>55</v>
          </cell>
          <cell r="E3796" t="str">
            <v>570</v>
          </cell>
          <cell r="F3796" t="str">
            <v>6350.06</v>
          </cell>
          <cell r="G3796" t="str">
            <v>Maintenance Agreements &amp; Licenses Streetlights</v>
          </cell>
          <cell r="H3796">
            <v>0</v>
          </cell>
          <cell r="I3796">
            <v>0</v>
          </cell>
          <cell r="J3796">
            <v>0</v>
          </cell>
          <cell r="K3796">
            <v>0</v>
          </cell>
          <cell r="L3796">
            <v>0</v>
          </cell>
          <cell r="M3796">
            <v>0</v>
          </cell>
          <cell r="N3796">
            <v>0</v>
          </cell>
          <cell r="O3796" t="str">
            <v>+++</v>
          </cell>
        </row>
        <row r="3797">
          <cell r="A3797" t="str">
            <v>260.40.55.570-6375.01</v>
          </cell>
          <cell r="B3797" t="str">
            <v>260</v>
          </cell>
          <cell r="C3797" t="str">
            <v>40</v>
          </cell>
          <cell r="D3797" t="str">
            <v>55</v>
          </cell>
          <cell r="E3797" t="str">
            <v>570</v>
          </cell>
          <cell r="F3797" t="str">
            <v>6375.01</v>
          </cell>
          <cell r="G3797" t="str">
            <v>Operating Fees NPDES Permit Renewal</v>
          </cell>
          <cell r="H3797">
            <v>0</v>
          </cell>
          <cell r="I3797">
            <v>0</v>
          </cell>
          <cell r="J3797">
            <v>0</v>
          </cell>
          <cell r="K3797">
            <v>0</v>
          </cell>
          <cell r="L3797">
            <v>0</v>
          </cell>
          <cell r="M3797">
            <v>0</v>
          </cell>
          <cell r="N3797">
            <v>0</v>
          </cell>
          <cell r="O3797" t="str">
            <v>+++</v>
          </cell>
        </row>
        <row r="3798">
          <cell r="A3798" t="str">
            <v>260.40.55.570-6375.02</v>
          </cell>
          <cell r="B3798" t="str">
            <v>260</v>
          </cell>
          <cell r="C3798" t="str">
            <v>40</v>
          </cell>
          <cell r="D3798" t="str">
            <v>55</v>
          </cell>
          <cell r="E3798" t="str">
            <v>570</v>
          </cell>
          <cell r="F3798" t="str">
            <v>6375.02</v>
          </cell>
          <cell r="G3798" t="str">
            <v>Operating Fees NPDES Permit Compliance</v>
          </cell>
          <cell r="H3798">
            <v>0</v>
          </cell>
          <cell r="I3798">
            <v>0</v>
          </cell>
          <cell r="J3798">
            <v>0</v>
          </cell>
          <cell r="K3798">
            <v>0</v>
          </cell>
          <cell r="L3798">
            <v>0</v>
          </cell>
          <cell r="M3798">
            <v>0</v>
          </cell>
          <cell r="N3798">
            <v>0</v>
          </cell>
          <cell r="O3798" t="str">
            <v>+++</v>
          </cell>
        </row>
        <row r="3799">
          <cell r="A3799" t="str">
            <v>260.40.55.570-6375.03</v>
          </cell>
          <cell r="B3799" t="str">
            <v>260</v>
          </cell>
          <cell r="C3799" t="str">
            <v>40</v>
          </cell>
          <cell r="D3799" t="str">
            <v>55</v>
          </cell>
          <cell r="E3799" t="str">
            <v>570</v>
          </cell>
          <cell r="F3799" t="str">
            <v>6375.03</v>
          </cell>
          <cell r="G3799" t="str">
            <v>Operating Fees SSJID Drainage</v>
          </cell>
          <cell r="H3799">
            <v>0</v>
          </cell>
          <cell r="I3799">
            <v>0</v>
          </cell>
          <cell r="J3799">
            <v>0</v>
          </cell>
          <cell r="K3799">
            <v>0</v>
          </cell>
          <cell r="L3799">
            <v>0</v>
          </cell>
          <cell r="M3799">
            <v>0</v>
          </cell>
          <cell r="N3799">
            <v>0</v>
          </cell>
          <cell r="O3799" t="str">
            <v>+++</v>
          </cell>
        </row>
        <row r="3800">
          <cell r="A3800" t="str">
            <v>260.40.55.570-6375.04</v>
          </cell>
          <cell r="B3800" t="str">
            <v>260</v>
          </cell>
          <cell r="C3800" t="str">
            <v>40</v>
          </cell>
          <cell r="D3800" t="str">
            <v>55</v>
          </cell>
          <cell r="E3800" t="str">
            <v>570</v>
          </cell>
          <cell r="F3800" t="str">
            <v>6375.04</v>
          </cell>
          <cell r="G3800" t="str">
            <v>Operating Fees Operating Permits</v>
          </cell>
          <cell r="H3800">
            <v>0</v>
          </cell>
          <cell r="I3800">
            <v>0</v>
          </cell>
          <cell r="J3800">
            <v>0</v>
          </cell>
          <cell r="K3800">
            <v>0</v>
          </cell>
          <cell r="L3800">
            <v>0</v>
          </cell>
          <cell r="M3800">
            <v>0</v>
          </cell>
          <cell r="N3800">
            <v>0</v>
          </cell>
          <cell r="O3800" t="str">
            <v>+++</v>
          </cell>
        </row>
        <row r="3801">
          <cell r="A3801" t="str">
            <v>260.40.55.570-6375.05</v>
          </cell>
          <cell r="B3801" t="str">
            <v>260</v>
          </cell>
          <cell r="C3801" t="str">
            <v>40</v>
          </cell>
          <cell r="D3801" t="str">
            <v>55</v>
          </cell>
          <cell r="E3801" t="str">
            <v>570</v>
          </cell>
          <cell r="F3801" t="str">
            <v>6375.05</v>
          </cell>
          <cell r="G3801" t="str">
            <v>Operating Fees Annual Waste Discharger</v>
          </cell>
          <cell r="H3801">
            <v>0</v>
          </cell>
          <cell r="I3801">
            <v>0</v>
          </cell>
          <cell r="J3801">
            <v>0</v>
          </cell>
          <cell r="K3801">
            <v>0</v>
          </cell>
          <cell r="L3801">
            <v>0</v>
          </cell>
          <cell r="M3801">
            <v>0</v>
          </cell>
          <cell r="N3801">
            <v>0</v>
          </cell>
          <cell r="O3801" t="str">
            <v>+++</v>
          </cell>
        </row>
        <row r="3802">
          <cell r="A3802" t="str">
            <v>260.40.55.570-6375.07</v>
          </cell>
          <cell r="B3802" t="str">
            <v>260</v>
          </cell>
          <cell r="C3802" t="str">
            <v>40</v>
          </cell>
          <cell r="D3802" t="str">
            <v>55</v>
          </cell>
          <cell r="E3802" t="str">
            <v>570</v>
          </cell>
          <cell r="F3802" t="str">
            <v>6375.07</v>
          </cell>
          <cell r="G3802" t="str">
            <v>Operating Fees Permit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  <cell r="L3802">
            <v>0</v>
          </cell>
          <cell r="M3802">
            <v>0</v>
          </cell>
          <cell r="N3802">
            <v>0</v>
          </cell>
          <cell r="O3802" t="str">
            <v>+++</v>
          </cell>
        </row>
        <row r="3803">
          <cell r="A3803" t="str">
            <v>260.40.55.570-6375.08</v>
          </cell>
          <cell r="B3803" t="str">
            <v>260</v>
          </cell>
          <cell r="C3803" t="str">
            <v>40</v>
          </cell>
          <cell r="D3803" t="str">
            <v>55</v>
          </cell>
          <cell r="E3803" t="str">
            <v>570</v>
          </cell>
          <cell r="F3803" t="str">
            <v>6375.08</v>
          </cell>
          <cell r="G3803" t="str">
            <v>Operating Fees Operating Permits Reg</v>
          </cell>
          <cell r="H3803">
            <v>0</v>
          </cell>
          <cell r="I3803">
            <v>0</v>
          </cell>
          <cell r="J3803">
            <v>0</v>
          </cell>
          <cell r="K3803">
            <v>0</v>
          </cell>
          <cell r="L3803">
            <v>0</v>
          </cell>
          <cell r="M3803">
            <v>0</v>
          </cell>
          <cell r="N3803">
            <v>0</v>
          </cell>
          <cell r="O3803" t="str">
            <v>+++</v>
          </cell>
        </row>
        <row r="3804">
          <cell r="A3804" t="str">
            <v>260.40.55.570-6375.09</v>
          </cell>
          <cell r="B3804" t="str">
            <v>260</v>
          </cell>
          <cell r="C3804" t="str">
            <v>40</v>
          </cell>
          <cell r="D3804" t="str">
            <v>55</v>
          </cell>
          <cell r="E3804" t="str">
            <v>570</v>
          </cell>
          <cell r="F3804" t="str">
            <v>6375.09</v>
          </cell>
          <cell r="G3804" t="str">
            <v>Operating Fees Dumping</v>
          </cell>
          <cell r="H3804">
            <v>0</v>
          </cell>
          <cell r="I3804">
            <v>0</v>
          </cell>
          <cell r="J3804">
            <v>0</v>
          </cell>
          <cell r="K3804">
            <v>0</v>
          </cell>
          <cell r="L3804">
            <v>0</v>
          </cell>
          <cell r="M3804">
            <v>0</v>
          </cell>
          <cell r="N3804">
            <v>0</v>
          </cell>
          <cell r="O3804" t="str">
            <v>+++</v>
          </cell>
        </row>
        <row r="3805">
          <cell r="A3805" t="str">
            <v>260.40.55.570-6375.10</v>
          </cell>
          <cell r="B3805" t="str">
            <v>260</v>
          </cell>
          <cell r="C3805" t="str">
            <v>40</v>
          </cell>
          <cell r="D3805" t="str">
            <v>55</v>
          </cell>
          <cell r="E3805" t="str">
            <v>570</v>
          </cell>
          <cell r="F3805" t="str">
            <v>6375.10</v>
          </cell>
          <cell r="G3805" t="str">
            <v>Operating Fees Sludge Disposal</v>
          </cell>
          <cell r="H3805">
            <v>0</v>
          </cell>
          <cell r="I3805">
            <v>0</v>
          </cell>
          <cell r="J3805">
            <v>0</v>
          </cell>
          <cell r="K3805">
            <v>0</v>
          </cell>
          <cell r="L3805">
            <v>0</v>
          </cell>
          <cell r="M3805">
            <v>0</v>
          </cell>
          <cell r="N3805">
            <v>0</v>
          </cell>
          <cell r="O3805" t="str">
            <v>+++</v>
          </cell>
        </row>
        <row r="3806">
          <cell r="A3806" t="str">
            <v>260.40.55.570-6375.11</v>
          </cell>
          <cell r="B3806" t="str">
            <v>260</v>
          </cell>
          <cell r="C3806" t="str">
            <v>40</v>
          </cell>
          <cell r="D3806" t="str">
            <v>55</v>
          </cell>
          <cell r="E3806" t="str">
            <v>570</v>
          </cell>
          <cell r="F3806" t="str">
            <v>6375.11</v>
          </cell>
          <cell r="G3806" t="str">
            <v>Operating Fees Compost Tipping</v>
          </cell>
          <cell r="H3806">
            <v>0</v>
          </cell>
          <cell r="I3806">
            <v>0</v>
          </cell>
          <cell r="J3806">
            <v>0</v>
          </cell>
          <cell r="K3806">
            <v>0</v>
          </cell>
          <cell r="L3806">
            <v>0</v>
          </cell>
          <cell r="M3806">
            <v>0</v>
          </cell>
          <cell r="N3806">
            <v>0</v>
          </cell>
          <cell r="O3806" t="str">
            <v>+++</v>
          </cell>
        </row>
        <row r="3807">
          <cell r="A3807" t="str">
            <v>260.40.55.570-6375.12</v>
          </cell>
          <cell r="B3807" t="str">
            <v>260</v>
          </cell>
          <cell r="C3807" t="str">
            <v>40</v>
          </cell>
          <cell r="D3807" t="str">
            <v>55</v>
          </cell>
          <cell r="E3807" t="str">
            <v>570</v>
          </cell>
          <cell r="F3807" t="str">
            <v>6375.12</v>
          </cell>
          <cell r="G3807" t="str">
            <v>Operating Fees Curbside Recycling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  <cell r="L3807">
            <v>0</v>
          </cell>
          <cell r="M3807">
            <v>0</v>
          </cell>
          <cell r="N3807">
            <v>0</v>
          </cell>
          <cell r="O3807" t="str">
            <v>+++</v>
          </cell>
        </row>
        <row r="3808">
          <cell r="A3808" t="str">
            <v>260.40.55.570-6375.15</v>
          </cell>
          <cell r="B3808" t="str">
            <v>260</v>
          </cell>
          <cell r="C3808" t="str">
            <v>40</v>
          </cell>
          <cell r="D3808" t="str">
            <v>55</v>
          </cell>
          <cell r="E3808" t="str">
            <v>570</v>
          </cell>
          <cell r="F3808" t="str">
            <v>6375.15</v>
          </cell>
          <cell r="G3808" t="str">
            <v>Operating Fees Concrete/Asphalt Tipping</v>
          </cell>
          <cell r="H3808">
            <v>0</v>
          </cell>
          <cell r="I3808">
            <v>0</v>
          </cell>
          <cell r="J3808">
            <v>0</v>
          </cell>
          <cell r="K3808">
            <v>0</v>
          </cell>
          <cell r="L3808">
            <v>0</v>
          </cell>
          <cell r="M3808">
            <v>0</v>
          </cell>
          <cell r="N3808">
            <v>0</v>
          </cell>
          <cell r="O3808" t="str">
            <v>+++</v>
          </cell>
        </row>
        <row r="3809">
          <cell r="A3809" t="str">
            <v>260.40.55.570-6375.16</v>
          </cell>
          <cell r="B3809" t="str">
            <v>260</v>
          </cell>
          <cell r="C3809" t="str">
            <v>40</v>
          </cell>
          <cell r="D3809" t="str">
            <v>55</v>
          </cell>
          <cell r="E3809" t="str">
            <v>570</v>
          </cell>
          <cell r="F3809" t="str">
            <v>6375.16</v>
          </cell>
          <cell r="G3809" t="str">
            <v>Operating Fees Universal Waste Recycling</v>
          </cell>
          <cell r="H3809">
            <v>0</v>
          </cell>
          <cell r="I3809">
            <v>0</v>
          </cell>
          <cell r="J3809">
            <v>0</v>
          </cell>
          <cell r="K3809">
            <v>0</v>
          </cell>
          <cell r="L3809">
            <v>0</v>
          </cell>
          <cell r="M3809">
            <v>0</v>
          </cell>
          <cell r="N3809">
            <v>0</v>
          </cell>
          <cell r="O3809" t="str">
            <v>+++</v>
          </cell>
        </row>
        <row r="3810">
          <cell r="A3810" t="str">
            <v>260.40.55.570-6375.18</v>
          </cell>
          <cell r="B3810" t="str">
            <v>260</v>
          </cell>
          <cell r="C3810" t="str">
            <v>40</v>
          </cell>
          <cell r="D3810" t="str">
            <v>55</v>
          </cell>
          <cell r="E3810" t="str">
            <v>570</v>
          </cell>
          <cell r="F3810" t="str">
            <v>6375.18</v>
          </cell>
          <cell r="G3810" t="str">
            <v>Operating Fees Used Oil Recycling</v>
          </cell>
          <cell r="H3810">
            <v>0</v>
          </cell>
          <cell r="I3810">
            <v>0</v>
          </cell>
          <cell r="J3810">
            <v>0</v>
          </cell>
          <cell r="K3810">
            <v>0</v>
          </cell>
          <cell r="L3810">
            <v>0</v>
          </cell>
          <cell r="M3810">
            <v>0</v>
          </cell>
          <cell r="N3810">
            <v>0</v>
          </cell>
          <cell r="O3810" t="str">
            <v>+++</v>
          </cell>
        </row>
        <row r="3811">
          <cell r="A3811" t="str">
            <v>260.40.55.570-6375.19</v>
          </cell>
          <cell r="B3811" t="str">
            <v>260</v>
          </cell>
          <cell r="C3811" t="str">
            <v>40</v>
          </cell>
          <cell r="D3811" t="str">
            <v>55</v>
          </cell>
          <cell r="E3811" t="str">
            <v>570</v>
          </cell>
          <cell r="F3811" t="str">
            <v>6375.19</v>
          </cell>
          <cell r="G3811" t="str">
            <v>Operating Fees Highway Signal</v>
          </cell>
          <cell r="H3811">
            <v>0</v>
          </cell>
          <cell r="I3811">
            <v>0</v>
          </cell>
          <cell r="J3811">
            <v>0</v>
          </cell>
          <cell r="K3811">
            <v>0</v>
          </cell>
          <cell r="L3811">
            <v>0</v>
          </cell>
          <cell r="M3811">
            <v>0</v>
          </cell>
          <cell r="N3811">
            <v>0</v>
          </cell>
          <cell r="O3811" t="str">
            <v>+++</v>
          </cell>
        </row>
        <row r="3812">
          <cell r="A3812" t="str">
            <v>260.40.55.570-6375.20</v>
          </cell>
          <cell r="B3812" t="str">
            <v>260</v>
          </cell>
          <cell r="C3812" t="str">
            <v>40</v>
          </cell>
          <cell r="D3812" t="str">
            <v>55</v>
          </cell>
          <cell r="E3812" t="str">
            <v>570</v>
          </cell>
          <cell r="F3812" t="str">
            <v>6375.20</v>
          </cell>
          <cell r="G3812" t="str">
            <v>Operating Fees Fines and Penalties</v>
          </cell>
          <cell r="H3812">
            <v>0</v>
          </cell>
          <cell r="I3812">
            <v>0</v>
          </cell>
          <cell r="J3812">
            <v>0</v>
          </cell>
          <cell r="K3812">
            <v>0</v>
          </cell>
          <cell r="L3812">
            <v>0</v>
          </cell>
          <cell r="M3812">
            <v>0</v>
          </cell>
          <cell r="N3812">
            <v>0</v>
          </cell>
          <cell r="O3812" t="str">
            <v>+++</v>
          </cell>
        </row>
        <row r="3813">
          <cell r="A3813" t="str">
            <v>260.40.55.570-6400.01</v>
          </cell>
          <cell r="B3813" t="str">
            <v>260</v>
          </cell>
          <cell r="C3813" t="str">
            <v>40</v>
          </cell>
          <cell r="D3813" t="str">
            <v>55</v>
          </cell>
          <cell r="E3813" t="str">
            <v>570</v>
          </cell>
          <cell r="F3813" t="str">
            <v>6400.01</v>
          </cell>
          <cell r="G3813" t="str">
            <v>Repairs &amp; Maintenance Building</v>
          </cell>
          <cell r="H3813">
            <v>0</v>
          </cell>
          <cell r="I3813">
            <v>0</v>
          </cell>
          <cell r="J3813">
            <v>0</v>
          </cell>
          <cell r="K3813">
            <v>0</v>
          </cell>
          <cell r="L3813">
            <v>0</v>
          </cell>
          <cell r="M3813">
            <v>0</v>
          </cell>
          <cell r="N3813">
            <v>0</v>
          </cell>
          <cell r="O3813" t="str">
            <v>+++</v>
          </cell>
        </row>
        <row r="3814">
          <cell r="A3814" t="str">
            <v>260.40.55.570-6400.02</v>
          </cell>
          <cell r="B3814" t="str">
            <v>260</v>
          </cell>
          <cell r="C3814" t="str">
            <v>40</v>
          </cell>
          <cell r="D3814" t="str">
            <v>55</v>
          </cell>
          <cell r="E3814" t="str">
            <v>570</v>
          </cell>
          <cell r="F3814" t="str">
            <v>6400.02</v>
          </cell>
          <cell r="G3814" t="str">
            <v>Repairs &amp; Maintenance Minor Equipment/Other</v>
          </cell>
          <cell r="H3814">
            <v>0</v>
          </cell>
          <cell r="I3814">
            <v>0</v>
          </cell>
          <cell r="J3814">
            <v>0</v>
          </cell>
          <cell r="K3814">
            <v>0</v>
          </cell>
          <cell r="L3814">
            <v>0</v>
          </cell>
          <cell r="M3814">
            <v>0</v>
          </cell>
          <cell r="N3814">
            <v>0</v>
          </cell>
          <cell r="O3814" t="str">
            <v>+++</v>
          </cell>
        </row>
        <row r="3815">
          <cell r="A3815" t="str">
            <v>260.40.55.570-6400.03</v>
          </cell>
          <cell r="B3815" t="str">
            <v>260</v>
          </cell>
          <cell r="C3815" t="str">
            <v>40</v>
          </cell>
          <cell r="D3815" t="str">
            <v>55</v>
          </cell>
          <cell r="E3815" t="str">
            <v>570</v>
          </cell>
          <cell r="F3815" t="str">
            <v>6400.03</v>
          </cell>
          <cell r="G3815" t="str">
            <v>Repairs &amp; Maintenance Major Repair &amp; Contingency</v>
          </cell>
          <cell r="H3815">
            <v>0</v>
          </cell>
          <cell r="I3815">
            <v>0</v>
          </cell>
          <cell r="J3815">
            <v>0</v>
          </cell>
          <cell r="K3815">
            <v>0</v>
          </cell>
          <cell r="L3815">
            <v>0</v>
          </cell>
          <cell r="M3815">
            <v>0</v>
          </cell>
          <cell r="N3815">
            <v>0</v>
          </cell>
          <cell r="O3815" t="str">
            <v>+++</v>
          </cell>
        </row>
        <row r="3816">
          <cell r="A3816" t="str">
            <v>260.40.55.570-6400.04</v>
          </cell>
          <cell r="B3816" t="str">
            <v>260</v>
          </cell>
          <cell r="C3816" t="str">
            <v>40</v>
          </cell>
          <cell r="D3816" t="str">
            <v>55</v>
          </cell>
          <cell r="E3816" t="str">
            <v>570</v>
          </cell>
          <cell r="F3816" t="str">
            <v>6400.04</v>
          </cell>
          <cell r="G3816" t="str">
            <v>Repairs &amp; Maintenance Equipment Rental</v>
          </cell>
          <cell r="H3816">
            <v>0</v>
          </cell>
          <cell r="I3816">
            <v>0</v>
          </cell>
          <cell r="J3816">
            <v>0</v>
          </cell>
          <cell r="K3816">
            <v>0</v>
          </cell>
          <cell r="L3816">
            <v>0</v>
          </cell>
          <cell r="M3816">
            <v>0</v>
          </cell>
          <cell r="N3816">
            <v>0</v>
          </cell>
          <cell r="O3816" t="str">
            <v>+++</v>
          </cell>
        </row>
        <row r="3817">
          <cell r="A3817" t="str">
            <v>260.40.55.570-6400.05</v>
          </cell>
          <cell r="B3817" t="str">
            <v>260</v>
          </cell>
          <cell r="C3817" t="str">
            <v>40</v>
          </cell>
          <cell r="D3817" t="str">
            <v>55</v>
          </cell>
          <cell r="E3817" t="str">
            <v>570</v>
          </cell>
          <cell r="F3817" t="str">
            <v>6400.05</v>
          </cell>
          <cell r="G3817" t="str">
            <v>Repairs &amp; Maintenance Vehicle</v>
          </cell>
          <cell r="H3817">
            <v>0</v>
          </cell>
          <cell r="I3817">
            <v>0</v>
          </cell>
          <cell r="J3817">
            <v>0</v>
          </cell>
          <cell r="K3817">
            <v>0</v>
          </cell>
          <cell r="L3817">
            <v>0</v>
          </cell>
          <cell r="M3817">
            <v>0</v>
          </cell>
          <cell r="N3817">
            <v>0</v>
          </cell>
          <cell r="O3817" t="str">
            <v>+++</v>
          </cell>
        </row>
        <row r="3818">
          <cell r="A3818" t="str">
            <v>260.40.55.570-6400.07</v>
          </cell>
          <cell r="B3818" t="str">
            <v>260</v>
          </cell>
          <cell r="C3818" t="str">
            <v>40</v>
          </cell>
          <cell r="D3818" t="str">
            <v>55</v>
          </cell>
          <cell r="E3818" t="str">
            <v>570</v>
          </cell>
          <cell r="F3818" t="str">
            <v>6400.07</v>
          </cell>
          <cell r="G3818" t="str">
            <v>Repairs &amp; Maintenance Radio Communication</v>
          </cell>
          <cell r="H3818">
            <v>0</v>
          </cell>
          <cell r="I3818">
            <v>0</v>
          </cell>
          <cell r="J3818">
            <v>0</v>
          </cell>
          <cell r="K3818">
            <v>0</v>
          </cell>
          <cell r="L3818">
            <v>0</v>
          </cell>
          <cell r="M3818">
            <v>0</v>
          </cell>
          <cell r="N3818">
            <v>0</v>
          </cell>
          <cell r="O3818" t="str">
            <v>+++</v>
          </cell>
        </row>
        <row r="3819">
          <cell r="A3819" t="str">
            <v>260.40.55.570-6400.09</v>
          </cell>
          <cell r="B3819" t="str">
            <v>260</v>
          </cell>
          <cell r="C3819" t="str">
            <v>40</v>
          </cell>
          <cell r="D3819" t="str">
            <v>55</v>
          </cell>
          <cell r="E3819" t="str">
            <v>570</v>
          </cell>
          <cell r="F3819" t="str">
            <v>6400.09</v>
          </cell>
          <cell r="G3819" t="str">
            <v>Repairs &amp; Maintenance Well</v>
          </cell>
          <cell r="H3819">
            <v>0</v>
          </cell>
          <cell r="I3819">
            <v>0</v>
          </cell>
          <cell r="J3819">
            <v>0</v>
          </cell>
          <cell r="K3819">
            <v>0</v>
          </cell>
          <cell r="L3819">
            <v>0</v>
          </cell>
          <cell r="M3819">
            <v>0</v>
          </cell>
          <cell r="N3819">
            <v>0</v>
          </cell>
          <cell r="O3819" t="str">
            <v>+++</v>
          </cell>
        </row>
        <row r="3820">
          <cell r="A3820" t="str">
            <v>260.40.55.570-6400.10</v>
          </cell>
          <cell r="B3820" t="str">
            <v>260</v>
          </cell>
          <cell r="C3820" t="str">
            <v>40</v>
          </cell>
          <cell r="D3820" t="str">
            <v>55</v>
          </cell>
          <cell r="E3820" t="str">
            <v>570</v>
          </cell>
          <cell r="F3820" t="str">
            <v>6400.10</v>
          </cell>
          <cell r="G3820" t="str">
            <v>Repairs &amp; Maintenance Pavement</v>
          </cell>
          <cell r="H3820">
            <v>0</v>
          </cell>
          <cell r="I3820">
            <v>0</v>
          </cell>
          <cell r="J3820">
            <v>0</v>
          </cell>
          <cell r="K3820">
            <v>0</v>
          </cell>
          <cell r="L3820">
            <v>0</v>
          </cell>
          <cell r="M3820">
            <v>0</v>
          </cell>
          <cell r="N3820">
            <v>0</v>
          </cell>
          <cell r="O3820" t="str">
            <v>+++</v>
          </cell>
        </row>
        <row r="3821">
          <cell r="A3821" t="str">
            <v>260.40.55.570-6400.12</v>
          </cell>
          <cell r="B3821" t="str">
            <v>260</v>
          </cell>
          <cell r="C3821" t="str">
            <v>40</v>
          </cell>
          <cell r="D3821" t="str">
            <v>55</v>
          </cell>
          <cell r="E3821" t="str">
            <v>570</v>
          </cell>
          <cell r="F3821" t="str">
            <v>6400.12</v>
          </cell>
          <cell r="G3821" t="str">
            <v>Repairs &amp; Maintenance Pump</v>
          </cell>
          <cell r="H3821">
            <v>0</v>
          </cell>
          <cell r="I3821">
            <v>0</v>
          </cell>
          <cell r="J3821">
            <v>0</v>
          </cell>
          <cell r="K3821">
            <v>0</v>
          </cell>
          <cell r="L3821">
            <v>0</v>
          </cell>
          <cell r="M3821">
            <v>0</v>
          </cell>
          <cell r="N3821">
            <v>0</v>
          </cell>
          <cell r="O3821" t="str">
            <v>+++</v>
          </cell>
        </row>
        <row r="3822">
          <cell r="A3822" t="str">
            <v>260.40.55.570-6400.13</v>
          </cell>
          <cell r="B3822" t="str">
            <v>260</v>
          </cell>
          <cell r="C3822" t="str">
            <v>40</v>
          </cell>
          <cell r="D3822" t="str">
            <v>55</v>
          </cell>
          <cell r="E3822" t="str">
            <v>570</v>
          </cell>
          <cell r="F3822" t="str">
            <v>6400.13</v>
          </cell>
          <cell r="G3822" t="str">
            <v>Repairs &amp; Maintenance Storm Drain</v>
          </cell>
          <cell r="H3822">
            <v>0</v>
          </cell>
          <cell r="I3822">
            <v>0</v>
          </cell>
          <cell r="J3822">
            <v>0</v>
          </cell>
          <cell r="K3822">
            <v>0</v>
          </cell>
          <cell r="L3822">
            <v>0</v>
          </cell>
          <cell r="M3822">
            <v>0</v>
          </cell>
          <cell r="N3822">
            <v>0</v>
          </cell>
          <cell r="O3822" t="str">
            <v>+++</v>
          </cell>
        </row>
        <row r="3823">
          <cell r="A3823" t="str">
            <v>260.40.55.570-6400.19</v>
          </cell>
          <cell r="B3823" t="str">
            <v>260</v>
          </cell>
          <cell r="C3823" t="str">
            <v>40</v>
          </cell>
          <cell r="D3823" t="str">
            <v>55</v>
          </cell>
          <cell r="E3823" t="str">
            <v>570</v>
          </cell>
          <cell r="F3823" t="str">
            <v>6400.19</v>
          </cell>
          <cell r="G3823" t="str">
            <v>Repairs &amp; Maintenance Testing/Certifications</v>
          </cell>
          <cell r="H3823">
            <v>0</v>
          </cell>
          <cell r="I3823">
            <v>0</v>
          </cell>
          <cell r="J3823">
            <v>0</v>
          </cell>
          <cell r="K3823">
            <v>0</v>
          </cell>
          <cell r="L3823">
            <v>0</v>
          </cell>
          <cell r="M3823">
            <v>0</v>
          </cell>
          <cell r="N3823">
            <v>0</v>
          </cell>
          <cell r="O3823" t="str">
            <v>+++</v>
          </cell>
        </row>
        <row r="3824">
          <cell r="A3824" t="str">
            <v>260.40.55.570-6400.20</v>
          </cell>
          <cell r="B3824" t="str">
            <v>260</v>
          </cell>
          <cell r="C3824" t="str">
            <v>40</v>
          </cell>
          <cell r="D3824" t="str">
            <v>55</v>
          </cell>
          <cell r="E3824" t="str">
            <v>570</v>
          </cell>
          <cell r="F3824" t="str">
            <v>6400.20</v>
          </cell>
          <cell r="G3824" t="str">
            <v>Repairs &amp; Maintenance Property Maintenance</v>
          </cell>
          <cell r="H3824">
            <v>0</v>
          </cell>
          <cell r="I3824">
            <v>0</v>
          </cell>
          <cell r="J3824">
            <v>0</v>
          </cell>
          <cell r="K3824">
            <v>0</v>
          </cell>
          <cell r="L3824">
            <v>0</v>
          </cell>
          <cell r="M3824">
            <v>0</v>
          </cell>
          <cell r="N3824">
            <v>0</v>
          </cell>
          <cell r="O3824" t="str">
            <v>+++</v>
          </cell>
        </row>
        <row r="3825">
          <cell r="A3825" t="str">
            <v>260.40.55.570-6400.21</v>
          </cell>
          <cell r="B3825" t="str">
            <v>260</v>
          </cell>
          <cell r="C3825" t="str">
            <v>40</v>
          </cell>
          <cell r="D3825" t="str">
            <v>55</v>
          </cell>
          <cell r="E3825" t="str">
            <v>570</v>
          </cell>
          <cell r="F3825" t="str">
            <v>6400.21</v>
          </cell>
          <cell r="G3825" t="str">
            <v>Repairs &amp; Maintenance Soundwall/Barriers</v>
          </cell>
          <cell r="H3825">
            <v>0</v>
          </cell>
          <cell r="I3825">
            <v>0</v>
          </cell>
          <cell r="J3825">
            <v>0</v>
          </cell>
          <cell r="K3825">
            <v>0</v>
          </cell>
          <cell r="L3825">
            <v>0</v>
          </cell>
          <cell r="M3825">
            <v>0</v>
          </cell>
          <cell r="N3825">
            <v>0</v>
          </cell>
          <cell r="O3825" t="str">
            <v>+++</v>
          </cell>
        </row>
        <row r="3826">
          <cell r="A3826" t="str">
            <v>260.40.55.570-6400.22</v>
          </cell>
          <cell r="B3826" t="str">
            <v>260</v>
          </cell>
          <cell r="C3826" t="str">
            <v>40</v>
          </cell>
          <cell r="D3826" t="str">
            <v>55</v>
          </cell>
          <cell r="E3826" t="str">
            <v>570</v>
          </cell>
          <cell r="F3826" t="str">
            <v>6400.22</v>
          </cell>
          <cell r="G3826" t="str">
            <v>Repairs &amp; Maintenance Curb Gutter Sidewalk</v>
          </cell>
          <cell r="H3826">
            <v>0</v>
          </cell>
          <cell r="I3826">
            <v>0</v>
          </cell>
          <cell r="J3826">
            <v>0</v>
          </cell>
          <cell r="K3826">
            <v>0</v>
          </cell>
          <cell r="L3826">
            <v>0</v>
          </cell>
          <cell r="M3826">
            <v>0</v>
          </cell>
          <cell r="N3826">
            <v>0</v>
          </cell>
          <cell r="O3826" t="str">
            <v>+++</v>
          </cell>
        </row>
        <row r="3827">
          <cell r="A3827" t="str">
            <v>260.40.55.570-6400.23</v>
          </cell>
          <cell r="B3827" t="str">
            <v>260</v>
          </cell>
          <cell r="C3827" t="str">
            <v>40</v>
          </cell>
          <cell r="D3827" t="str">
            <v>55</v>
          </cell>
          <cell r="E3827" t="str">
            <v>570</v>
          </cell>
          <cell r="F3827" t="str">
            <v>6400.23</v>
          </cell>
          <cell r="G3827" t="str">
            <v>Repairs &amp; Maintenance Bin Repair</v>
          </cell>
          <cell r="H3827">
            <v>0</v>
          </cell>
          <cell r="I3827">
            <v>0</v>
          </cell>
          <cell r="J3827">
            <v>0</v>
          </cell>
          <cell r="K3827">
            <v>0</v>
          </cell>
          <cell r="L3827">
            <v>0</v>
          </cell>
          <cell r="M3827">
            <v>0</v>
          </cell>
          <cell r="N3827">
            <v>0</v>
          </cell>
          <cell r="O3827" t="str">
            <v>+++</v>
          </cell>
        </row>
        <row r="3828">
          <cell r="A3828" t="str">
            <v>260.40.55.570-6410.02</v>
          </cell>
          <cell r="B3828" t="str">
            <v>260</v>
          </cell>
          <cell r="C3828" t="str">
            <v>40</v>
          </cell>
          <cell r="D3828" t="str">
            <v>55</v>
          </cell>
          <cell r="E3828" t="str">
            <v>570</v>
          </cell>
          <cell r="F3828" t="str">
            <v>6410.02</v>
          </cell>
          <cell r="G3828" t="str">
            <v>Repairs &amp; Maintenance-Transportation Slurry/Overlay</v>
          </cell>
          <cell r="H3828">
            <v>0</v>
          </cell>
          <cell r="I3828">
            <v>0</v>
          </cell>
          <cell r="J3828">
            <v>0</v>
          </cell>
          <cell r="K3828">
            <v>0</v>
          </cell>
          <cell r="L3828">
            <v>0</v>
          </cell>
          <cell r="M3828">
            <v>0</v>
          </cell>
          <cell r="N3828">
            <v>0</v>
          </cell>
          <cell r="O3828" t="str">
            <v>+++</v>
          </cell>
        </row>
        <row r="3829">
          <cell r="A3829" t="str">
            <v>260.40.55.570-6500.04</v>
          </cell>
          <cell r="B3829" t="str">
            <v>260</v>
          </cell>
          <cell r="C3829" t="str">
            <v>40</v>
          </cell>
          <cell r="D3829" t="str">
            <v>55</v>
          </cell>
          <cell r="E3829" t="str">
            <v>570</v>
          </cell>
          <cell r="F3829" t="str">
            <v>6500.04</v>
          </cell>
          <cell r="G3829" t="str">
            <v>Claims &amp; Insurance Insurance Premiums</v>
          </cell>
          <cell r="H3829">
            <v>0</v>
          </cell>
          <cell r="I3829">
            <v>0</v>
          </cell>
          <cell r="J3829">
            <v>0</v>
          </cell>
          <cell r="K3829">
            <v>0</v>
          </cell>
          <cell r="L3829">
            <v>0</v>
          </cell>
          <cell r="M3829">
            <v>0</v>
          </cell>
          <cell r="N3829">
            <v>0</v>
          </cell>
          <cell r="O3829" t="str">
            <v>+++</v>
          </cell>
        </row>
        <row r="3830">
          <cell r="A3830" t="str">
            <v>260.40.55.570-6600.01</v>
          </cell>
          <cell r="B3830" t="str">
            <v>260</v>
          </cell>
          <cell r="C3830" t="str">
            <v>40</v>
          </cell>
          <cell r="D3830" t="str">
            <v>55</v>
          </cell>
          <cell r="E3830" t="str">
            <v>570</v>
          </cell>
          <cell r="F3830" t="str">
            <v>6600.01</v>
          </cell>
          <cell r="G3830" t="str">
            <v>Administrative Expenses Meetings</v>
          </cell>
          <cell r="H3830">
            <v>0</v>
          </cell>
          <cell r="I3830">
            <v>0</v>
          </cell>
          <cell r="J3830">
            <v>0</v>
          </cell>
          <cell r="K3830">
            <v>0</v>
          </cell>
          <cell r="L3830">
            <v>0</v>
          </cell>
          <cell r="M3830">
            <v>0</v>
          </cell>
          <cell r="N3830">
            <v>0</v>
          </cell>
          <cell r="O3830" t="str">
            <v>+++</v>
          </cell>
        </row>
        <row r="3831">
          <cell r="A3831" t="str">
            <v>260.40.55.570-6600.03</v>
          </cell>
          <cell r="B3831" t="str">
            <v>260</v>
          </cell>
          <cell r="C3831" t="str">
            <v>40</v>
          </cell>
          <cell r="D3831" t="str">
            <v>55</v>
          </cell>
          <cell r="E3831" t="str">
            <v>570</v>
          </cell>
          <cell r="F3831" t="str">
            <v>6600.03</v>
          </cell>
          <cell r="G3831" t="str">
            <v>Administrative Expenses Mileage Reimbursement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  <cell r="L3831">
            <v>0</v>
          </cell>
          <cell r="M3831">
            <v>0</v>
          </cell>
          <cell r="N3831">
            <v>0</v>
          </cell>
          <cell r="O3831" t="str">
            <v>+++</v>
          </cell>
        </row>
        <row r="3832">
          <cell r="A3832" t="str">
            <v>260.40.55.570-6600.04</v>
          </cell>
          <cell r="B3832" t="str">
            <v>260</v>
          </cell>
          <cell r="C3832" t="str">
            <v>40</v>
          </cell>
          <cell r="D3832" t="str">
            <v>55</v>
          </cell>
          <cell r="E3832" t="str">
            <v>570</v>
          </cell>
          <cell r="F3832" t="str">
            <v>6600.04</v>
          </cell>
          <cell r="G3832" t="str">
            <v>Administrative Expenses Training/Conferences</v>
          </cell>
          <cell r="H3832">
            <v>0</v>
          </cell>
          <cell r="I3832">
            <v>0</v>
          </cell>
          <cell r="J3832">
            <v>0</v>
          </cell>
          <cell r="K3832">
            <v>0</v>
          </cell>
          <cell r="L3832">
            <v>0</v>
          </cell>
          <cell r="M3832">
            <v>0</v>
          </cell>
          <cell r="N3832">
            <v>0</v>
          </cell>
          <cell r="O3832" t="str">
            <v>+++</v>
          </cell>
        </row>
        <row r="3833">
          <cell r="A3833" t="str">
            <v>260.40.55.570-6600.05</v>
          </cell>
          <cell r="B3833" t="str">
            <v>260</v>
          </cell>
          <cell r="C3833" t="str">
            <v>40</v>
          </cell>
          <cell r="D3833" t="str">
            <v>55</v>
          </cell>
          <cell r="E3833" t="str">
            <v>570</v>
          </cell>
          <cell r="F3833" t="str">
            <v>6600.05</v>
          </cell>
          <cell r="G3833" t="str">
            <v>Administrative Expenses Public/Legal Advertisement</v>
          </cell>
          <cell r="H3833">
            <v>0</v>
          </cell>
          <cell r="I3833">
            <v>0</v>
          </cell>
          <cell r="J3833">
            <v>0</v>
          </cell>
          <cell r="K3833">
            <v>0</v>
          </cell>
          <cell r="L3833">
            <v>0</v>
          </cell>
          <cell r="M3833">
            <v>0</v>
          </cell>
          <cell r="N3833">
            <v>0</v>
          </cell>
          <cell r="O3833" t="str">
            <v>+++</v>
          </cell>
        </row>
        <row r="3834">
          <cell r="A3834" t="str">
            <v>260.40.55.570-6600.06</v>
          </cell>
          <cell r="B3834" t="str">
            <v>260</v>
          </cell>
          <cell r="C3834" t="str">
            <v>40</v>
          </cell>
          <cell r="D3834" t="str">
            <v>55</v>
          </cell>
          <cell r="E3834" t="str">
            <v>570</v>
          </cell>
          <cell r="F3834" t="str">
            <v>6600.06</v>
          </cell>
          <cell r="G3834" t="str">
            <v>Administrative Expenses Property/Building Rental</v>
          </cell>
          <cell r="H3834">
            <v>0</v>
          </cell>
          <cell r="I3834">
            <v>0</v>
          </cell>
          <cell r="J3834">
            <v>0</v>
          </cell>
          <cell r="K3834">
            <v>0</v>
          </cell>
          <cell r="L3834">
            <v>0</v>
          </cell>
          <cell r="M3834">
            <v>0</v>
          </cell>
          <cell r="N3834">
            <v>0</v>
          </cell>
          <cell r="O3834" t="str">
            <v>+++</v>
          </cell>
        </row>
        <row r="3835">
          <cell r="A3835" t="str">
            <v>260.40.55.570-6600.07</v>
          </cell>
          <cell r="B3835" t="str">
            <v>260</v>
          </cell>
          <cell r="C3835" t="str">
            <v>40</v>
          </cell>
          <cell r="D3835" t="str">
            <v>55</v>
          </cell>
          <cell r="E3835" t="str">
            <v>570</v>
          </cell>
          <cell r="F3835" t="str">
            <v>6600.07</v>
          </cell>
          <cell r="G3835" t="str">
            <v>Administrative Expenses Employee Recruitment</v>
          </cell>
          <cell r="H3835">
            <v>0</v>
          </cell>
          <cell r="I3835">
            <v>0</v>
          </cell>
          <cell r="J3835">
            <v>0</v>
          </cell>
          <cell r="K3835">
            <v>0</v>
          </cell>
          <cell r="L3835">
            <v>0</v>
          </cell>
          <cell r="M3835">
            <v>0</v>
          </cell>
          <cell r="N3835">
            <v>0</v>
          </cell>
          <cell r="O3835" t="str">
            <v>+++</v>
          </cell>
        </row>
        <row r="3836">
          <cell r="A3836" t="str">
            <v>260.40.55.570-6600.16</v>
          </cell>
          <cell r="B3836" t="str">
            <v>260</v>
          </cell>
          <cell r="C3836" t="str">
            <v>40</v>
          </cell>
          <cell r="D3836" t="str">
            <v>55</v>
          </cell>
          <cell r="E3836" t="str">
            <v>570</v>
          </cell>
          <cell r="F3836" t="str">
            <v>6600.16</v>
          </cell>
          <cell r="G3836" t="str">
            <v>Administrative Expenses Property Tax Assessments</v>
          </cell>
          <cell r="H3836">
            <v>0</v>
          </cell>
          <cell r="I3836">
            <v>0</v>
          </cell>
          <cell r="J3836">
            <v>0</v>
          </cell>
          <cell r="K3836">
            <v>0</v>
          </cell>
          <cell r="L3836">
            <v>0</v>
          </cell>
          <cell r="M3836">
            <v>0</v>
          </cell>
          <cell r="N3836">
            <v>0</v>
          </cell>
          <cell r="O3836" t="str">
            <v>+++</v>
          </cell>
        </row>
        <row r="3837">
          <cell r="A3837" t="str">
            <v>260.40.55.570-6600.23</v>
          </cell>
          <cell r="B3837" t="str">
            <v>260</v>
          </cell>
          <cell r="C3837" t="str">
            <v>40</v>
          </cell>
          <cell r="D3837" t="str">
            <v>55</v>
          </cell>
          <cell r="E3837" t="str">
            <v>570</v>
          </cell>
          <cell r="F3837" t="str">
            <v>6600.23</v>
          </cell>
          <cell r="G3837" t="str">
            <v>Administrative Expenses Public Education</v>
          </cell>
          <cell r="H3837">
            <v>0</v>
          </cell>
          <cell r="I3837">
            <v>0</v>
          </cell>
          <cell r="J3837">
            <v>0</v>
          </cell>
          <cell r="K3837">
            <v>0</v>
          </cell>
          <cell r="L3837">
            <v>0</v>
          </cell>
          <cell r="M3837">
            <v>0</v>
          </cell>
          <cell r="N3837">
            <v>0</v>
          </cell>
          <cell r="O3837" t="str">
            <v>+++</v>
          </cell>
        </row>
        <row r="3838">
          <cell r="A3838" t="str">
            <v>260.40.55.570-6600.25</v>
          </cell>
          <cell r="B3838" t="str">
            <v>260</v>
          </cell>
          <cell r="C3838" t="str">
            <v>40</v>
          </cell>
          <cell r="D3838" t="str">
            <v>55</v>
          </cell>
          <cell r="E3838" t="str">
            <v>570</v>
          </cell>
          <cell r="F3838" t="str">
            <v>6600.25</v>
          </cell>
          <cell r="G3838" t="str">
            <v>Administrative Expenses Support Services-Indirect Labor</v>
          </cell>
          <cell r="H3838">
            <v>0</v>
          </cell>
          <cell r="I3838">
            <v>0</v>
          </cell>
          <cell r="J3838">
            <v>0</v>
          </cell>
          <cell r="K3838">
            <v>0</v>
          </cell>
          <cell r="L3838">
            <v>0</v>
          </cell>
          <cell r="M3838">
            <v>0</v>
          </cell>
          <cell r="N3838">
            <v>0</v>
          </cell>
          <cell r="O3838" t="str">
            <v>+++</v>
          </cell>
        </row>
        <row r="3839">
          <cell r="A3839" t="str">
            <v>260.40.55.570-6600.26</v>
          </cell>
          <cell r="B3839" t="str">
            <v>260</v>
          </cell>
          <cell r="C3839" t="str">
            <v>40</v>
          </cell>
          <cell r="D3839" t="str">
            <v>55</v>
          </cell>
          <cell r="E3839" t="str">
            <v>570</v>
          </cell>
          <cell r="F3839" t="str">
            <v>6600.26</v>
          </cell>
          <cell r="G3839" t="str">
            <v>Administrative Expenses Support Services-IT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  <cell r="L3839">
            <v>0</v>
          </cell>
          <cell r="M3839">
            <v>0</v>
          </cell>
          <cell r="N3839">
            <v>0</v>
          </cell>
          <cell r="O3839" t="str">
            <v>+++</v>
          </cell>
        </row>
        <row r="3840">
          <cell r="A3840" t="str">
            <v>260.40.55.570-6600.32</v>
          </cell>
          <cell r="B3840" t="str">
            <v>260</v>
          </cell>
          <cell r="C3840" t="str">
            <v>40</v>
          </cell>
          <cell r="D3840" t="str">
            <v>55</v>
          </cell>
          <cell r="E3840" t="str">
            <v>570</v>
          </cell>
          <cell r="F3840" t="str">
            <v>6600.32</v>
          </cell>
          <cell r="G3840" t="str">
            <v>Administrative Expenses Vehicle Fund Contribution</v>
          </cell>
          <cell r="H3840">
            <v>0</v>
          </cell>
          <cell r="I3840">
            <v>0</v>
          </cell>
          <cell r="J3840">
            <v>0</v>
          </cell>
          <cell r="K3840">
            <v>0</v>
          </cell>
          <cell r="L3840">
            <v>0</v>
          </cell>
          <cell r="M3840">
            <v>0</v>
          </cell>
          <cell r="N3840">
            <v>0</v>
          </cell>
          <cell r="O3840" t="str">
            <v>+++</v>
          </cell>
        </row>
        <row r="3841">
          <cell r="A3841" t="str">
            <v>260.40.55.570-6600.36</v>
          </cell>
          <cell r="B3841" t="str">
            <v>260</v>
          </cell>
          <cell r="C3841" t="str">
            <v>40</v>
          </cell>
          <cell r="D3841" t="str">
            <v>55</v>
          </cell>
          <cell r="E3841" t="str">
            <v>570</v>
          </cell>
          <cell r="F3841" t="str">
            <v>6600.36</v>
          </cell>
          <cell r="G3841" t="str">
            <v>Administrative Expenses IT Fund Contribution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  <cell r="L3841">
            <v>0</v>
          </cell>
          <cell r="M3841">
            <v>0</v>
          </cell>
          <cell r="N3841">
            <v>0</v>
          </cell>
          <cell r="O3841" t="str">
            <v>+++</v>
          </cell>
        </row>
        <row r="3842">
          <cell r="A3842" t="str">
            <v>260.40.55.570-6600.41</v>
          </cell>
          <cell r="B3842" t="str">
            <v>260</v>
          </cell>
          <cell r="C3842" t="str">
            <v>40</v>
          </cell>
          <cell r="D3842" t="str">
            <v>55</v>
          </cell>
          <cell r="E3842" t="str">
            <v>570</v>
          </cell>
          <cell r="F3842" t="str">
            <v>6600.41</v>
          </cell>
          <cell r="G3842" t="str">
            <v>Administrative Expenses Community Clean-up</v>
          </cell>
          <cell r="H3842">
            <v>0</v>
          </cell>
          <cell r="I3842">
            <v>0</v>
          </cell>
          <cell r="J3842">
            <v>0</v>
          </cell>
          <cell r="K3842">
            <v>0</v>
          </cell>
          <cell r="L3842">
            <v>0</v>
          </cell>
          <cell r="M3842">
            <v>0</v>
          </cell>
          <cell r="N3842">
            <v>0</v>
          </cell>
          <cell r="O3842" t="str">
            <v>+++</v>
          </cell>
        </row>
        <row r="3843">
          <cell r="A3843" t="str">
            <v>260.40.55.570-7000.02</v>
          </cell>
          <cell r="B3843" t="str">
            <v>260</v>
          </cell>
          <cell r="C3843" t="str">
            <v>40</v>
          </cell>
          <cell r="D3843" t="str">
            <v>55</v>
          </cell>
          <cell r="E3843" t="str">
            <v>570</v>
          </cell>
          <cell r="F3843" t="str">
            <v>7000.02</v>
          </cell>
          <cell r="G3843" t="str">
            <v>Capital Outlay Vehicles-Major</v>
          </cell>
          <cell r="H3843">
            <v>0</v>
          </cell>
          <cell r="I3843">
            <v>0</v>
          </cell>
          <cell r="J3843">
            <v>0</v>
          </cell>
          <cell r="K3843">
            <v>0</v>
          </cell>
          <cell r="L3843">
            <v>0</v>
          </cell>
          <cell r="M3843">
            <v>0</v>
          </cell>
          <cell r="N3843">
            <v>0</v>
          </cell>
          <cell r="O3843" t="str">
            <v>+++</v>
          </cell>
        </row>
        <row r="3844">
          <cell r="A3844" t="str">
            <v>260.40.55.570-7000.03</v>
          </cell>
          <cell r="B3844" t="str">
            <v>260</v>
          </cell>
          <cell r="C3844" t="str">
            <v>40</v>
          </cell>
          <cell r="D3844" t="str">
            <v>55</v>
          </cell>
          <cell r="E3844" t="str">
            <v>570</v>
          </cell>
          <cell r="F3844" t="str">
            <v>7000.03</v>
          </cell>
          <cell r="G3844" t="str">
            <v>Capital Outlay Operations Equip-Minor</v>
          </cell>
          <cell r="H3844">
            <v>0</v>
          </cell>
          <cell r="I3844">
            <v>0</v>
          </cell>
          <cell r="J3844">
            <v>0</v>
          </cell>
          <cell r="K3844">
            <v>0</v>
          </cell>
          <cell r="L3844">
            <v>0</v>
          </cell>
          <cell r="M3844">
            <v>0</v>
          </cell>
          <cell r="N3844">
            <v>0</v>
          </cell>
          <cell r="O3844" t="str">
            <v>+++</v>
          </cell>
        </row>
        <row r="3845">
          <cell r="A3845" t="str">
            <v>260.40.55.570-7000.99</v>
          </cell>
          <cell r="B3845" t="str">
            <v>260</v>
          </cell>
          <cell r="C3845" t="str">
            <v>40</v>
          </cell>
          <cell r="D3845" t="str">
            <v>55</v>
          </cell>
          <cell r="E3845" t="str">
            <v>570</v>
          </cell>
          <cell r="F3845" t="str">
            <v>7000.99</v>
          </cell>
          <cell r="G3845" t="str">
            <v>Capital Outlay General</v>
          </cell>
          <cell r="H3845">
            <v>0</v>
          </cell>
          <cell r="I3845">
            <v>0</v>
          </cell>
          <cell r="J3845">
            <v>0</v>
          </cell>
          <cell r="K3845">
            <v>0</v>
          </cell>
          <cell r="L3845">
            <v>0</v>
          </cell>
          <cell r="M3845">
            <v>0</v>
          </cell>
          <cell r="N3845">
            <v>0</v>
          </cell>
          <cell r="O3845" t="str">
            <v>+++</v>
          </cell>
        </row>
        <row r="3846">
          <cell r="A3846" t="str">
            <v>260.40.65.540-7000.02</v>
          </cell>
          <cell r="B3846" t="str">
            <v>260</v>
          </cell>
          <cell r="C3846" t="str">
            <v>40</v>
          </cell>
          <cell r="D3846" t="str">
            <v>65</v>
          </cell>
          <cell r="E3846" t="str">
            <v>540</v>
          </cell>
          <cell r="F3846" t="str">
            <v>7000.02</v>
          </cell>
          <cell r="G3846" t="str">
            <v>Capital Outlay Vehicles-Major</v>
          </cell>
          <cell r="H3846">
            <v>0</v>
          </cell>
          <cell r="I3846">
            <v>0</v>
          </cell>
          <cell r="J3846">
            <v>0</v>
          </cell>
          <cell r="K3846">
            <v>0</v>
          </cell>
          <cell r="L3846">
            <v>0</v>
          </cell>
          <cell r="M3846">
            <v>0</v>
          </cell>
          <cell r="N3846">
            <v>0</v>
          </cell>
          <cell r="O3846" t="str">
            <v>+++</v>
          </cell>
        </row>
        <row r="3847">
          <cell r="A3847" t="str">
            <v>260.40.65.540-8000.99</v>
          </cell>
          <cell r="B3847" t="str">
            <v>260</v>
          </cell>
          <cell r="C3847" t="str">
            <v>40</v>
          </cell>
          <cell r="D3847" t="str">
            <v>65</v>
          </cell>
          <cell r="E3847" t="str">
            <v>540</v>
          </cell>
          <cell r="F3847" t="str">
            <v>8000.99</v>
          </cell>
          <cell r="G3847" t="str">
            <v>Capital Improvements-General Government General</v>
          </cell>
          <cell r="H3847">
            <v>0</v>
          </cell>
          <cell r="I3847">
            <v>0</v>
          </cell>
          <cell r="J3847">
            <v>0</v>
          </cell>
          <cell r="K3847">
            <v>0</v>
          </cell>
          <cell r="L3847">
            <v>0</v>
          </cell>
          <cell r="M3847">
            <v>0</v>
          </cell>
          <cell r="N3847">
            <v>0</v>
          </cell>
          <cell r="O3847" t="str">
            <v>+++</v>
          </cell>
        </row>
        <row r="3848">
          <cell r="A3848" t="str">
            <v>260.40.70.570-7000.06</v>
          </cell>
          <cell r="B3848" t="str">
            <v>260</v>
          </cell>
          <cell r="C3848" t="str">
            <v>40</v>
          </cell>
          <cell r="D3848" t="str">
            <v>70</v>
          </cell>
          <cell r="E3848" t="str">
            <v>570</v>
          </cell>
          <cell r="F3848" t="str">
            <v>7000.06</v>
          </cell>
          <cell r="G3848" t="str">
            <v>Capital Outlay Operations Appartus-Major</v>
          </cell>
          <cell r="H3848">
            <v>0</v>
          </cell>
          <cell r="I3848">
            <v>0</v>
          </cell>
          <cell r="J3848">
            <v>0</v>
          </cell>
          <cell r="K3848">
            <v>0</v>
          </cell>
          <cell r="L3848">
            <v>0</v>
          </cell>
          <cell r="M3848">
            <v>0</v>
          </cell>
          <cell r="N3848">
            <v>0</v>
          </cell>
          <cell r="O3848" t="str">
            <v>+++</v>
          </cell>
        </row>
        <row r="3849">
          <cell r="A3849" t="str">
            <v>260.40.85.065-5000.01</v>
          </cell>
          <cell r="B3849" t="str">
            <v>260</v>
          </cell>
          <cell r="C3849" t="str">
            <v>40</v>
          </cell>
          <cell r="D3849" t="str">
            <v>85</v>
          </cell>
          <cell r="E3849" t="str">
            <v>065</v>
          </cell>
          <cell r="F3849" t="str">
            <v>5000.01</v>
          </cell>
          <cell r="G3849" t="str">
            <v>Salaries Regular</v>
          </cell>
          <cell r="H3849">
            <v>0</v>
          </cell>
          <cell r="I3849">
            <v>0</v>
          </cell>
          <cell r="J3849">
            <v>0</v>
          </cell>
          <cell r="K3849">
            <v>0</v>
          </cell>
          <cell r="L3849">
            <v>0</v>
          </cell>
          <cell r="M3849">
            <v>0</v>
          </cell>
          <cell r="N3849">
            <v>0</v>
          </cell>
          <cell r="O3849" t="str">
            <v>+++</v>
          </cell>
        </row>
        <row r="3850">
          <cell r="A3850" t="str">
            <v>260.40.85.065-5000.02</v>
          </cell>
          <cell r="B3850" t="str">
            <v>260</v>
          </cell>
          <cell r="C3850" t="str">
            <v>40</v>
          </cell>
          <cell r="D3850" t="str">
            <v>85</v>
          </cell>
          <cell r="E3850" t="str">
            <v>065</v>
          </cell>
          <cell r="F3850" t="str">
            <v>5000.02</v>
          </cell>
          <cell r="G3850" t="str">
            <v>Salaries Part Time</v>
          </cell>
          <cell r="H3850">
            <v>0</v>
          </cell>
          <cell r="I3850">
            <v>0</v>
          </cell>
          <cell r="J3850">
            <v>0</v>
          </cell>
          <cell r="K3850">
            <v>0</v>
          </cell>
          <cell r="L3850">
            <v>0</v>
          </cell>
          <cell r="M3850">
            <v>0</v>
          </cell>
          <cell r="N3850">
            <v>0</v>
          </cell>
          <cell r="O3850" t="str">
            <v>+++</v>
          </cell>
        </row>
        <row r="3851">
          <cell r="A3851" t="str">
            <v>260.40.85.065-5000.03</v>
          </cell>
          <cell r="B3851" t="str">
            <v>260</v>
          </cell>
          <cell r="C3851" t="str">
            <v>40</v>
          </cell>
          <cell r="D3851" t="str">
            <v>85</v>
          </cell>
          <cell r="E3851" t="str">
            <v>065</v>
          </cell>
          <cell r="F3851" t="str">
            <v>5000.03</v>
          </cell>
          <cell r="G3851" t="str">
            <v>Salaries Overtime</v>
          </cell>
          <cell r="H3851">
            <v>0</v>
          </cell>
          <cell r="I3851">
            <v>0</v>
          </cell>
          <cell r="J3851">
            <v>0</v>
          </cell>
          <cell r="K3851">
            <v>0</v>
          </cell>
          <cell r="L3851">
            <v>0</v>
          </cell>
          <cell r="M3851">
            <v>0</v>
          </cell>
          <cell r="N3851">
            <v>0</v>
          </cell>
          <cell r="O3851" t="str">
            <v>+++</v>
          </cell>
        </row>
        <row r="3852">
          <cell r="A3852" t="str">
            <v>260.40.85.065-5000.04</v>
          </cell>
          <cell r="B3852" t="str">
            <v>260</v>
          </cell>
          <cell r="C3852" t="str">
            <v>40</v>
          </cell>
          <cell r="D3852" t="str">
            <v>85</v>
          </cell>
          <cell r="E3852" t="str">
            <v>065</v>
          </cell>
          <cell r="F3852" t="str">
            <v>5000.04</v>
          </cell>
          <cell r="G3852" t="str">
            <v>Salaries Holiday Pay</v>
          </cell>
          <cell r="H3852">
            <v>0</v>
          </cell>
          <cell r="I3852">
            <v>0</v>
          </cell>
          <cell r="J3852">
            <v>0</v>
          </cell>
          <cell r="K3852">
            <v>0</v>
          </cell>
          <cell r="L3852">
            <v>0</v>
          </cell>
          <cell r="M3852">
            <v>0</v>
          </cell>
          <cell r="N3852">
            <v>0</v>
          </cell>
          <cell r="O3852" t="str">
            <v>+++</v>
          </cell>
        </row>
        <row r="3853">
          <cell r="A3853" t="str">
            <v>260.40.85.065-5000.06</v>
          </cell>
          <cell r="B3853" t="str">
            <v>260</v>
          </cell>
          <cell r="C3853" t="str">
            <v>40</v>
          </cell>
          <cell r="D3853" t="str">
            <v>85</v>
          </cell>
          <cell r="E3853" t="str">
            <v>065</v>
          </cell>
          <cell r="F3853" t="str">
            <v>5000.06</v>
          </cell>
          <cell r="G3853" t="str">
            <v>Salaries Out of Class</v>
          </cell>
          <cell r="H3853">
            <v>0</v>
          </cell>
          <cell r="I3853">
            <v>0</v>
          </cell>
          <cell r="J3853">
            <v>0</v>
          </cell>
          <cell r="K3853">
            <v>0</v>
          </cell>
          <cell r="L3853">
            <v>0</v>
          </cell>
          <cell r="M3853">
            <v>0</v>
          </cell>
          <cell r="N3853">
            <v>0</v>
          </cell>
          <cell r="O3853" t="str">
            <v>+++</v>
          </cell>
        </row>
        <row r="3854">
          <cell r="A3854" t="str">
            <v>260.40.85.065-5000.07</v>
          </cell>
          <cell r="B3854" t="str">
            <v>260</v>
          </cell>
          <cell r="C3854" t="str">
            <v>40</v>
          </cell>
          <cell r="D3854" t="str">
            <v>85</v>
          </cell>
          <cell r="E3854" t="str">
            <v>065</v>
          </cell>
          <cell r="F3854" t="str">
            <v>5000.07</v>
          </cell>
          <cell r="G3854" t="str">
            <v>Salaries Admin Leave Pay</v>
          </cell>
          <cell r="H3854">
            <v>0</v>
          </cell>
          <cell r="I3854">
            <v>0</v>
          </cell>
          <cell r="J3854">
            <v>0</v>
          </cell>
          <cell r="K3854">
            <v>0</v>
          </cell>
          <cell r="L3854">
            <v>0</v>
          </cell>
          <cell r="M3854">
            <v>0</v>
          </cell>
          <cell r="N3854">
            <v>0</v>
          </cell>
          <cell r="O3854" t="str">
            <v>+++</v>
          </cell>
        </row>
        <row r="3855">
          <cell r="A3855" t="str">
            <v>260.40.85.065-5000.08</v>
          </cell>
          <cell r="B3855" t="str">
            <v>260</v>
          </cell>
          <cell r="C3855" t="str">
            <v>40</v>
          </cell>
          <cell r="D3855" t="str">
            <v>85</v>
          </cell>
          <cell r="E3855" t="str">
            <v>065</v>
          </cell>
          <cell r="F3855" t="str">
            <v>5000.08</v>
          </cell>
          <cell r="G3855" t="str">
            <v>Salaries Longevity Pay</v>
          </cell>
          <cell r="H3855">
            <v>0</v>
          </cell>
          <cell r="I3855">
            <v>0</v>
          </cell>
          <cell r="J3855">
            <v>0</v>
          </cell>
          <cell r="K3855">
            <v>0</v>
          </cell>
          <cell r="L3855">
            <v>0</v>
          </cell>
          <cell r="M3855">
            <v>0</v>
          </cell>
          <cell r="N3855">
            <v>0</v>
          </cell>
          <cell r="O3855" t="str">
            <v>+++</v>
          </cell>
        </row>
        <row r="3856">
          <cell r="A3856" t="str">
            <v>260.40.85.065-5000.11</v>
          </cell>
          <cell r="B3856" t="str">
            <v>260</v>
          </cell>
          <cell r="C3856" t="str">
            <v>40</v>
          </cell>
          <cell r="D3856" t="str">
            <v>85</v>
          </cell>
          <cell r="E3856" t="str">
            <v>065</v>
          </cell>
          <cell r="F3856" t="str">
            <v>5000.11</v>
          </cell>
          <cell r="G3856" t="str">
            <v>Salaries Worker's Comp</v>
          </cell>
          <cell r="H3856">
            <v>0</v>
          </cell>
          <cell r="I3856">
            <v>0</v>
          </cell>
          <cell r="J3856">
            <v>0</v>
          </cell>
          <cell r="K3856">
            <v>0</v>
          </cell>
          <cell r="L3856">
            <v>0</v>
          </cell>
          <cell r="M3856">
            <v>0</v>
          </cell>
          <cell r="N3856">
            <v>0</v>
          </cell>
          <cell r="O3856" t="str">
            <v>+++</v>
          </cell>
        </row>
        <row r="3857">
          <cell r="A3857" t="str">
            <v>260.40.85.065-5000.99</v>
          </cell>
          <cell r="B3857" t="str">
            <v>260</v>
          </cell>
          <cell r="C3857" t="str">
            <v>40</v>
          </cell>
          <cell r="D3857" t="str">
            <v>85</v>
          </cell>
          <cell r="E3857" t="str">
            <v>065</v>
          </cell>
          <cell r="F3857" t="str">
            <v>5000.99</v>
          </cell>
          <cell r="G3857" t="str">
            <v>Salaries New Personnel Requests</v>
          </cell>
          <cell r="H3857">
            <v>0</v>
          </cell>
          <cell r="I3857">
            <v>0</v>
          </cell>
          <cell r="J3857">
            <v>0</v>
          </cell>
          <cell r="K3857">
            <v>0</v>
          </cell>
          <cell r="L3857">
            <v>0</v>
          </cell>
          <cell r="M3857">
            <v>0</v>
          </cell>
          <cell r="N3857">
            <v>0</v>
          </cell>
          <cell r="O3857" t="str">
            <v>+++</v>
          </cell>
        </row>
        <row r="3858">
          <cell r="A3858" t="str">
            <v>260.40.85.065-5100.00</v>
          </cell>
          <cell r="B3858" t="str">
            <v>260</v>
          </cell>
          <cell r="C3858" t="str">
            <v>40</v>
          </cell>
          <cell r="D3858" t="str">
            <v>85</v>
          </cell>
          <cell r="E3858" t="str">
            <v>065</v>
          </cell>
          <cell r="F3858" t="str">
            <v>5100.00</v>
          </cell>
          <cell r="G3858" t="str">
            <v>Benefits PERS Pool Liability</v>
          </cell>
          <cell r="H3858">
            <v>0</v>
          </cell>
          <cell r="I3858">
            <v>0</v>
          </cell>
          <cell r="J3858">
            <v>0</v>
          </cell>
          <cell r="K3858">
            <v>0</v>
          </cell>
          <cell r="L3858">
            <v>0</v>
          </cell>
          <cell r="M3858">
            <v>0</v>
          </cell>
          <cell r="N3858">
            <v>0</v>
          </cell>
          <cell r="O3858" t="str">
            <v>+++</v>
          </cell>
        </row>
        <row r="3859">
          <cell r="A3859" t="str">
            <v>260.40.85.065-5100.01</v>
          </cell>
          <cell r="B3859" t="str">
            <v>260</v>
          </cell>
          <cell r="C3859" t="str">
            <v>40</v>
          </cell>
          <cell r="D3859" t="str">
            <v>85</v>
          </cell>
          <cell r="E3859" t="str">
            <v>065</v>
          </cell>
          <cell r="F3859" t="str">
            <v>5100.01</v>
          </cell>
          <cell r="G3859" t="str">
            <v>Benefits Retirement</v>
          </cell>
          <cell r="H3859">
            <v>0</v>
          </cell>
          <cell r="I3859">
            <v>0</v>
          </cell>
          <cell r="J3859">
            <v>0</v>
          </cell>
          <cell r="K3859">
            <v>0</v>
          </cell>
          <cell r="L3859">
            <v>0</v>
          </cell>
          <cell r="M3859">
            <v>0</v>
          </cell>
          <cell r="N3859">
            <v>0</v>
          </cell>
          <cell r="O3859" t="str">
            <v>+++</v>
          </cell>
        </row>
        <row r="3860">
          <cell r="A3860" t="str">
            <v>260.40.85.065-5100.02</v>
          </cell>
          <cell r="B3860" t="str">
            <v>260</v>
          </cell>
          <cell r="C3860" t="str">
            <v>40</v>
          </cell>
          <cell r="D3860" t="str">
            <v>85</v>
          </cell>
          <cell r="E3860" t="str">
            <v>065</v>
          </cell>
          <cell r="F3860" t="str">
            <v>5100.02</v>
          </cell>
          <cell r="G3860" t="str">
            <v>Benefits Health Insurance</v>
          </cell>
          <cell r="H3860">
            <v>0</v>
          </cell>
          <cell r="I3860">
            <v>0</v>
          </cell>
          <cell r="J3860">
            <v>0</v>
          </cell>
          <cell r="K3860">
            <v>0</v>
          </cell>
          <cell r="L3860">
            <v>0</v>
          </cell>
          <cell r="M3860">
            <v>0</v>
          </cell>
          <cell r="N3860">
            <v>0</v>
          </cell>
          <cell r="O3860" t="str">
            <v>+++</v>
          </cell>
        </row>
        <row r="3861">
          <cell r="A3861" t="str">
            <v>260.40.85.065-5100.03</v>
          </cell>
          <cell r="B3861" t="str">
            <v>260</v>
          </cell>
          <cell r="C3861" t="str">
            <v>40</v>
          </cell>
          <cell r="D3861" t="str">
            <v>85</v>
          </cell>
          <cell r="E3861" t="str">
            <v>065</v>
          </cell>
          <cell r="F3861" t="str">
            <v>5100.03</v>
          </cell>
          <cell r="G3861" t="str">
            <v>Benefits Dental Insurance</v>
          </cell>
          <cell r="H3861">
            <v>0</v>
          </cell>
          <cell r="I3861">
            <v>0</v>
          </cell>
          <cell r="J3861">
            <v>0</v>
          </cell>
          <cell r="K3861">
            <v>0</v>
          </cell>
          <cell r="L3861">
            <v>0</v>
          </cell>
          <cell r="M3861">
            <v>0</v>
          </cell>
          <cell r="N3861">
            <v>0</v>
          </cell>
          <cell r="O3861" t="str">
            <v>+++</v>
          </cell>
        </row>
        <row r="3862">
          <cell r="A3862" t="str">
            <v>260.40.85.065-5100.04</v>
          </cell>
          <cell r="B3862" t="str">
            <v>260</v>
          </cell>
          <cell r="C3862" t="str">
            <v>40</v>
          </cell>
          <cell r="D3862" t="str">
            <v>85</v>
          </cell>
          <cell r="E3862" t="str">
            <v>065</v>
          </cell>
          <cell r="F3862" t="str">
            <v>5100.04</v>
          </cell>
          <cell r="G3862" t="str">
            <v>Benefits Vision Insurance</v>
          </cell>
          <cell r="H3862">
            <v>0</v>
          </cell>
          <cell r="I3862">
            <v>0</v>
          </cell>
          <cell r="J3862">
            <v>0</v>
          </cell>
          <cell r="K3862">
            <v>0</v>
          </cell>
          <cell r="L3862">
            <v>0</v>
          </cell>
          <cell r="M3862">
            <v>0</v>
          </cell>
          <cell r="N3862">
            <v>0</v>
          </cell>
          <cell r="O3862" t="str">
            <v>+++</v>
          </cell>
        </row>
        <row r="3863">
          <cell r="A3863" t="str">
            <v>260.40.85.065-5100.05</v>
          </cell>
          <cell r="B3863" t="str">
            <v>260</v>
          </cell>
          <cell r="C3863" t="str">
            <v>40</v>
          </cell>
          <cell r="D3863" t="str">
            <v>85</v>
          </cell>
          <cell r="E3863" t="str">
            <v>065</v>
          </cell>
          <cell r="F3863" t="str">
            <v>5100.05</v>
          </cell>
          <cell r="G3863" t="str">
            <v>Benefits Life Insurance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  <cell r="L3863">
            <v>0</v>
          </cell>
          <cell r="M3863">
            <v>0</v>
          </cell>
          <cell r="N3863">
            <v>0</v>
          </cell>
          <cell r="O3863" t="str">
            <v>+++</v>
          </cell>
        </row>
        <row r="3864">
          <cell r="A3864" t="str">
            <v>260.40.85.065-5100.06</v>
          </cell>
          <cell r="B3864" t="str">
            <v>260</v>
          </cell>
          <cell r="C3864" t="str">
            <v>40</v>
          </cell>
          <cell r="D3864" t="str">
            <v>85</v>
          </cell>
          <cell r="E3864" t="str">
            <v>065</v>
          </cell>
          <cell r="F3864" t="str">
            <v>5100.06</v>
          </cell>
          <cell r="G3864" t="str">
            <v>Benefits Worker's Comp</v>
          </cell>
          <cell r="H3864">
            <v>0</v>
          </cell>
          <cell r="I3864">
            <v>0</v>
          </cell>
          <cell r="J3864">
            <v>0</v>
          </cell>
          <cell r="K3864">
            <v>0</v>
          </cell>
          <cell r="L3864">
            <v>0</v>
          </cell>
          <cell r="M3864">
            <v>0</v>
          </cell>
          <cell r="N3864">
            <v>0</v>
          </cell>
          <cell r="O3864" t="str">
            <v>+++</v>
          </cell>
        </row>
        <row r="3865">
          <cell r="A3865" t="str">
            <v>260.40.85.065-5100.07</v>
          </cell>
          <cell r="B3865" t="str">
            <v>260</v>
          </cell>
          <cell r="C3865" t="str">
            <v>40</v>
          </cell>
          <cell r="D3865" t="str">
            <v>85</v>
          </cell>
          <cell r="E3865" t="str">
            <v>065</v>
          </cell>
          <cell r="F3865" t="str">
            <v>5100.07</v>
          </cell>
          <cell r="G3865" t="str">
            <v>Benefits Long Term Disability</v>
          </cell>
          <cell r="H3865">
            <v>0</v>
          </cell>
          <cell r="I3865">
            <v>0</v>
          </cell>
          <cell r="J3865">
            <v>0</v>
          </cell>
          <cell r="K3865">
            <v>0</v>
          </cell>
          <cell r="L3865">
            <v>0</v>
          </cell>
          <cell r="M3865">
            <v>0</v>
          </cell>
          <cell r="N3865">
            <v>0</v>
          </cell>
          <cell r="O3865" t="str">
            <v>+++</v>
          </cell>
        </row>
        <row r="3866">
          <cell r="A3866" t="str">
            <v>260.40.85.065-5100.08</v>
          </cell>
          <cell r="B3866" t="str">
            <v>260</v>
          </cell>
          <cell r="C3866" t="str">
            <v>40</v>
          </cell>
          <cell r="D3866" t="str">
            <v>85</v>
          </cell>
          <cell r="E3866" t="str">
            <v>065</v>
          </cell>
          <cell r="F3866" t="str">
            <v>5100.08</v>
          </cell>
          <cell r="G3866" t="str">
            <v>Benefits Deferred Compensation</v>
          </cell>
          <cell r="H3866">
            <v>0</v>
          </cell>
          <cell r="I3866">
            <v>0</v>
          </cell>
          <cell r="J3866">
            <v>0</v>
          </cell>
          <cell r="K3866">
            <v>0</v>
          </cell>
          <cell r="L3866">
            <v>0</v>
          </cell>
          <cell r="M3866">
            <v>0</v>
          </cell>
          <cell r="N3866">
            <v>0</v>
          </cell>
          <cell r="O3866" t="str">
            <v>+++</v>
          </cell>
        </row>
        <row r="3867">
          <cell r="A3867" t="str">
            <v>260.40.85.065-5100.09</v>
          </cell>
          <cell r="B3867" t="str">
            <v>260</v>
          </cell>
          <cell r="C3867" t="str">
            <v>40</v>
          </cell>
          <cell r="D3867" t="str">
            <v>85</v>
          </cell>
          <cell r="E3867" t="str">
            <v>065</v>
          </cell>
          <cell r="F3867" t="str">
            <v>5100.09</v>
          </cell>
          <cell r="G3867" t="str">
            <v>Benefits Unemployment Insurance</v>
          </cell>
          <cell r="H3867">
            <v>0</v>
          </cell>
          <cell r="I3867">
            <v>0</v>
          </cell>
          <cell r="J3867">
            <v>0</v>
          </cell>
          <cell r="K3867">
            <v>0</v>
          </cell>
          <cell r="L3867">
            <v>0</v>
          </cell>
          <cell r="M3867">
            <v>0</v>
          </cell>
          <cell r="N3867">
            <v>0</v>
          </cell>
          <cell r="O3867" t="str">
            <v>+++</v>
          </cell>
        </row>
        <row r="3868">
          <cell r="A3868" t="str">
            <v>260.40.85.065-5100.10</v>
          </cell>
          <cell r="B3868" t="str">
            <v>260</v>
          </cell>
          <cell r="C3868" t="str">
            <v>40</v>
          </cell>
          <cell r="D3868" t="str">
            <v>85</v>
          </cell>
          <cell r="E3868" t="str">
            <v>065</v>
          </cell>
          <cell r="F3868" t="str">
            <v>5100.10</v>
          </cell>
          <cell r="G3868" t="str">
            <v>Benefits Uniform Allowance</v>
          </cell>
          <cell r="H3868">
            <v>0</v>
          </cell>
          <cell r="I3868">
            <v>0</v>
          </cell>
          <cell r="J3868">
            <v>0</v>
          </cell>
          <cell r="K3868">
            <v>0</v>
          </cell>
          <cell r="L3868">
            <v>0</v>
          </cell>
          <cell r="M3868">
            <v>0</v>
          </cell>
          <cell r="N3868">
            <v>0</v>
          </cell>
          <cell r="O3868" t="str">
            <v>+++</v>
          </cell>
        </row>
        <row r="3869">
          <cell r="A3869" t="str">
            <v>260.40.85.065-5100.11</v>
          </cell>
          <cell r="B3869" t="str">
            <v>260</v>
          </cell>
          <cell r="C3869" t="str">
            <v>40</v>
          </cell>
          <cell r="D3869" t="str">
            <v>85</v>
          </cell>
          <cell r="E3869" t="str">
            <v>065</v>
          </cell>
          <cell r="F3869" t="str">
            <v>5100.11</v>
          </cell>
          <cell r="G3869" t="str">
            <v>Benefits Medicare</v>
          </cell>
          <cell r="H3869">
            <v>0</v>
          </cell>
          <cell r="I3869">
            <v>0</v>
          </cell>
          <cell r="J3869">
            <v>0</v>
          </cell>
          <cell r="K3869">
            <v>0</v>
          </cell>
          <cell r="L3869">
            <v>0</v>
          </cell>
          <cell r="M3869">
            <v>0</v>
          </cell>
          <cell r="N3869">
            <v>0</v>
          </cell>
          <cell r="O3869" t="str">
            <v>+++</v>
          </cell>
        </row>
        <row r="3870">
          <cell r="A3870" t="str">
            <v>260.40.85.065-5100.12</v>
          </cell>
          <cell r="B3870" t="str">
            <v>260</v>
          </cell>
          <cell r="C3870" t="str">
            <v>40</v>
          </cell>
          <cell r="D3870" t="str">
            <v>85</v>
          </cell>
          <cell r="E3870" t="str">
            <v>065</v>
          </cell>
          <cell r="F3870" t="str">
            <v>5100.12</v>
          </cell>
          <cell r="G3870" t="str">
            <v>Benefits Annual Physical Exam</v>
          </cell>
          <cell r="H3870">
            <v>0</v>
          </cell>
          <cell r="I3870">
            <v>0</v>
          </cell>
          <cell r="J3870">
            <v>0</v>
          </cell>
          <cell r="K3870">
            <v>0</v>
          </cell>
          <cell r="L3870">
            <v>0</v>
          </cell>
          <cell r="M3870">
            <v>0</v>
          </cell>
          <cell r="N3870">
            <v>0</v>
          </cell>
          <cell r="O3870" t="str">
            <v>+++</v>
          </cell>
        </row>
        <row r="3871">
          <cell r="A3871" t="str">
            <v>260.40.85.065-5100.15</v>
          </cell>
          <cell r="B3871" t="str">
            <v>260</v>
          </cell>
          <cell r="C3871" t="str">
            <v>40</v>
          </cell>
          <cell r="D3871" t="str">
            <v>85</v>
          </cell>
          <cell r="E3871" t="str">
            <v>065</v>
          </cell>
          <cell r="F3871" t="str">
            <v>5100.15</v>
          </cell>
          <cell r="G3871" t="str">
            <v>Benefits Cell Phone Allowance</v>
          </cell>
          <cell r="H3871">
            <v>0</v>
          </cell>
          <cell r="I3871">
            <v>0</v>
          </cell>
          <cell r="J3871">
            <v>0</v>
          </cell>
          <cell r="K3871">
            <v>0</v>
          </cell>
          <cell r="L3871">
            <v>0</v>
          </cell>
          <cell r="M3871">
            <v>0</v>
          </cell>
          <cell r="N3871">
            <v>0</v>
          </cell>
          <cell r="O3871" t="str">
            <v>+++</v>
          </cell>
        </row>
        <row r="3872">
          <cell r="A3872" t="str">
            <v>260.40.85.065-5100.17</v>
          </cell>
          <cell r="B3872" t="str">
            <v>260</v>
          </cell>
          <cell r="C3872" t="str">
            <v>40</v>
          </cell>
          <cell r="D3872" t="str">
            <v>85</v>
          </cell>
          <cell r="E3872" t="str">
            <v>065</v>
          </cell>
          <cell r="F3872" t="str">
            <v>5100.17</v>
          </cell>
          <cell r="G3872" t="str">
            <v>Benefits Other Post Employment Benefits</v>
          </cell>
          <cell r="H3872">
            <v>0</v>
          </cell>
          <cell r="I3872">
            <v>0</v>
          </cell>
          <cell r="J3872">
            <v>0</v>
          </cell>
          <cell r="K3872">
            <v>0</v>
          </cell>
          <cell r="L3872">
            <v>0</v>
          </cell>
          <cell r="M3872">
            <v>0</v>
          </cell>
          <cell r="N3872">
            <v>0</v>
          </cell>
          <cell r="O3872" t="str">
            <v>+++</v>
          </cell>
        </row>
        <row r="3873">
          <cell r="A3873" t="str">
            <v>260.40.85.065-6000.01</v>
          </cell>
          <cell r="B3873" t="str">
            <v>260</v>
          </cell>
          <cell r="C3873" t="str">
            <v>40</v>
          </cell>
          <cell r="D3873" t="str">
            <v>85</v>
          </cell>
          <cell r="E3873" t="str">
            <v>065</v>
          </cell>
          <cell r="F3873" t="str">
            <v>6000.01</v>
          </cell>
          <cell r="G3873" t="str">
            <v>Professional Services General</v>
          </cell>
          <cell r="H3873">
            <v>0</v>
          </cell>
          <cell r="I3873">
            <v>0</v>
          </cell>
          <cell r="J3873">
            <v>0</v>
          </cell>
          <cell r="K3873">
            <v>0</v>
          </cell>
          <cell r="L3873">
            <v>0</v>
          </cell>
          <cell r="M3873">
            <v>0</v>
          </cell>
          <cell r="N3873">
            <v>0</v>
          </cell>
          <cell r="O3873" t="str">
            <v>+++</v>
          </cell>
        </row>
        <row r="3874">
          <cell r="A3874" t="str">
            <v>260.40.85.065-6000.07</v>
          </cell>
          <cell r="B3874" t="str">
            <v>260</v>
          </cell>
          <cell r="C3874" t="str">
            <v>40</v>
          </cell>
          <cell r="D3874" t="str">
            <v>85</v>
          </cell>
          <cell r="E3874" t="str">
            <v>065</v>
          </cell>
          <cell r="F3874" t="str">
            <v>6000.07</v>
          </cell>
          <cell r="G3874" t="str">
            <v>Professional Services Weed Abatement</v>
          </cell>
          <cell r="H3874">
            <v>0</v>
          </cell>
          <cell r="I3874">
            <v>0</v>
          </cell>
          <cell r="J3874">
            <v>0</v>
          </cell>
          <cell r="K3874">
            <v>0</v>
          </cell>
          <cell r="L3874">
            <v>0</v>
          </cell>
          <cell r="M3874">
            <v>0</v>
          </cell>
          <cell r="N3874">
            <v>0</v>
          </cell>
          <cell r="O3874" t="str">
            <v>+++</v>
          </cell>
        </row>
        <row r="3875">
          <cell r="A3875" t="str">
            <v>260.40.85.065-6000.09</v>
          </cell>
          <cell r="B3875" t="str">
            <v>260</v>
          </cell>
          <cell r="C3875" t="str">
            <v>40</v>
          </cell>
          <cell r="D3875" t="str">
            <v>85</v>
          </cell>
          <cell r="E3875" t="str">
            <v>065</v>
          </cell>
          <cell r="F3875" t="str">
            <v>6000.09</v>
          </cell>
          <cell r="G3875" t="str">
            <v>Professional Services Uniform</v>
          </cell>
          <cell r="H3875">
            <v>0</v>
          </cell>
          <cell r="I3875">
            <v>0</v>
          </cell>
          <cell r="J3875">
            <v>0</v>
          </cell>
          <cell r="K3875">
            <v>0</v>
          </cell>
          <cell r="L3875">
            <v>0</v>
          </cell>
          <cell r="M3875">
            <v>0</v>
          </cell>
          <cell r="N3875">
            <v>0</v>
          </cell>
          <cell r="O3875" t="str">
            <v>+++</v>
          </cell>
        </row>
        <row r="3876">
          <cell r="A3876" t="str">
            <v>260.40.85.065-6000.10</v>
          </cell>
          <cell r="B3876" t="str">
            <v>260</v>
          </cell>
          <cell r="C3876" t="str">
            <v>40</v>
          </cell>
          <cell r="D3876" t="str">
            <v>85</v>
          </cell>
          <cell r="E3876" t="str">
            <v>065</v>
          </cell>
          <cell r="F3876" t="str">
            <v>6000.10</v>
          </cell>
          <cell r="G3876" t="str">
            <v>Professional Services Consultant</v>
          </cell>
          <cell r="H3876">
            <v>0</v>
          </cell>
          <cell r="I3876">
            <v>0</v>
          </cell>
          <cell r="J3876">
            <v>0</v>
          </cell>
          <cell r="K3876">
            <v>0</v>
          </cell>
          <cell r="L3876">
            <v>0</v>
          </cell>
          <cell r="M3876">
            <v>0</v>
          </cell>
          <cell r="N3876">
            <v>0</v>
          </cell>
          <cell r="O3876" t="str">
            <v>+++</v>
          </cell>
        </row>
        <row r="3877">
          <cell r="A3877" t="str">
            <v>260.40.85.065-6000.12</v>
          </cell>
          <cell r="B3877" t="str">
            <v>260</v>
          </cell>
          <cell r="C3877" t="str">
            <v>40</v>
          </cell>
          <cell r="D3877" t="str">
            <v>85</v>
          </cell>
          <cell r="E3877" t="str">
            <v>065</v>
          </cell>
          <cell r="F3877" t="str">
            <v>6000.12</v>
          </cell>
          <cell r="G3877" t="str">
            <v>Professional Services Contract Services</v>
          </cell>
          <cell r="H3877">
            <v>0</v>
          </cell>
          <cell r="I3877">
            <v>0</v>
          </cell>
          <cell r="J3877">
            <v>0</v>
          </cell>
          <cell r="K3877">
            <v>0</v>
          </cell>
          <cell r="L3877">
            <v>0</v>
          </cell>
          <cell r="M3877">
            <v>0</v>
          </cell>
          <cell r="N3877">
            <v>0</v>
          </cell>
          <cell r="O3877" t="str">
            <v>+++</v>
          </cell>
        </row>
        <row r="3878">
          <cell r="A3878" t="str">
            <v>260.40.85.065-6000.13</v>
          </cell>
          <cell r="B3878" t="str">
            <v>260</v>
          </cell>
          <cell r="C3878" t="str">
            <v>40</v>
          </cell>
          <cell r="D3878" t="str">
            <v>85</v>
          </cell>
          <cell r="E3878" t="str">
            <v>065</v>
          </cell>
          <cell r="F3878" t="str">
            <v>6000.13</v>
          </cell>
          <cell r="G3878" t="str">
            <v>Professional Services Compliance Monitoring</v>
          </cell>
          <cell r="H3878">
            <v>0</v>
          </cell>
          <cell r="I3878">
            <v>0</v>
          </cell>
          <cell r="J3878">
            <v>0</v>
          </cell>
          <cell r="K3878">
            <v>0</v>
          </cell>
          <cell r="L3878">
            <v>0</v>
          </cell>
          <cell r="M3878">
            <v>0</v>
          </cell>
          <cell r="N3878">
            <v>0</v>
          </cell>
          <cell r="O3878" t="str">
            <v>+++</v>
          </cell>
        </row>
        <row r="3879">
          <cell r="A3879" t="str">
            <v>260.40.85.065-6000.14</v>
          </cell>
          <cell r="B3879" t="str">
            <v>260</v>
          </cell>
          <cell r="C3879" t="str">
            <v>40</v>
          </cell>
          <cell r="D3879" t="str">
            <v>85</v>
          </cell>
          <cell r="E3879" t="str">
            <v>065</v>
          </cell>
          <cell r="F3879" t="str">
            <v>6000.14</v>
          </cell>
          <cell r="G3879" t="str">
            <v>Professional Services IW Pre Analysis</v>
          </cell>
          <cell r="H3879">
            <v>0</v>
          </cell>
          <cell r="I3879">
            <v>0</v>
          </cell>
          <cell r="J3879">
            <v>0</v>
          </cell>
          <cell r="K3879">
            <v>0</v>
          </cell>
          <cell r="L3879">
            <v>0</v>
          </cell>
          <cell r="M3879">
            <v>0</v>
          </cell>
          <cell r="N3879">
            <v>0</v>
          </cell>
          <cell r="O3879" t="str">
            <v>+++</v>
          </cell>
        </row>
        <row r="3880">
          <cell r="A3880" t="str">
            <v>260.40.85.065-6000.18</v>
          </cell>
          <cell r="B3880" t="str">
            <v>260</v>
          </cell>
          <cell r="C3880" t="str">
            <v>40</v>
          </cell>
          <cell r="D3880" t="str">
            <v>85</v>
          </cell>
          <cell r="E3880" t="str">
            <v>065</v>
          </cell>
          <cell r="F3880" t="str">
            <v>6000.18</v>
          </cell>
          <cell r="G3880" t="str">
            <v>Professional Services Legal</v>
          </cell>
          <cell r="H3880">
            <v>0</v>
          </cell>
          <cell r="I3880">
            <v>0</v>
          </cell>
          <cell r="J3880">
            <v>0</v>
          </cell>
          <cell r="K3880">
            <v>0</v>
          </cell>
          <cell r="L3880">
            <v>0</v>
          </cell>
          <cell r="M3880">
            <v>0</v>
          </cell>
          <cell r="N3880">
            <v>0</v>
          </cell>
          <cell r="O3880" t="str">
            <v>+++</v>
          </cell>
        </row>
        <row r="3881">
          <cell r="A3881" t="str">
            <v>260.40.85.065-6100.01</v>
          </cell>
          <cell r="B3881" t="str">
            <v>260</v>
          </cell>
          <cell r="C3881" t="str">
            <v>40</v>
          </cell>
          <cell r="D3881" t="str">
            <v>85</v>
          </cell>
          <cell r="E3881" t="str">
            <v>065</v>
          </cell>
          <cell r="F3881" t="str">
            <v>6100.01</v>
          </cell>
          <cell r="G3881" t="str">
            <v>Utilities Electric</v>
          </cell>
          <cell r="H3881">
            <v>0</v>
          </cell>
          <cell r="I3881">
            <v>0</v>
          </cell>
          <cell r="J3881">
            <v>0</v>
          </cell>
          <cell r="K3881">
            <v>0</v>
          </cell>
          <cell r="L3881">
            <v>0</v>
          </cell>
          <cell r="M3881">
            <v>0</v>
          </cell>
          <cell r="N3881">
            <v>0</v>
          </cell>
          <cell r="O3881" t="str">
            <v>+++</v>
          </cell>
        </row>
        <row r="3882">
          <cell r="A3882" t="str">
            <v>260.40.85.065-6100.02</v>
          </cell>
          <cell r="B3882" t="str">
            <v>260</v>
          </cell>
          <cell r="C3882" t="str">
            <v>40</v>
          </cell>
          <cell r="D3882" t="str">
            <v>85</v>
          </cell>
          <cell r="E3882" t="str">
            <v>065</v>
          </cell>
          <cell r="F3882" t="str">
            <v>6100.02</v>
          </cell>
          <cell r="G3882" t="str">
            <v>Utilities Telephone</v>
          </cell>
          <cell r="H3882">
            <v>0</v>
          </cell>
          <cell r="I3882">
            <v>0</v>
          </cell>
          <cell r="J3882">
            <v>0</v>
          </cell>
          <cell r="K3882">
            <v>0</v>
          </cell>
          <cell r="L3882">
            <v>0</v>
          </cell>
          <cell r="M3882">
            <v>0</v>
          </cell>
          <cell r="N3882">
            <v>0</v>
          </cell>
          <cell r="O3882" t="str">
            <v>+++</v>
          </cell>
        </row>
        <row r="3883">
          <cell r="A3883" t="str">
            <v>260.40.85.065-6100.03</v>
          </cell>
          <cell r="B3883" t="str">
            <v>260</v>
          </cell>
          <cell r="C3883" t="str">
            <v>40</v>
          </cell>
          <cell r="D3883" t="str">
            <v>85</v>
          </cell>
          <cell r="E3883" t="str">
            <v>065</v>
          </cell>
          <cell r="F3883" t="str">
            <v>6100.03</v>
          </cell>
          <cell r="G3883" t="str">
            <v>Utilities Data Transmission / ISP</v>
          </cell>
          <cell r="H3883">
            <v>0</v>
          </cell>
          <cell r="I3883">
            <v>0</v>
          </cell>
          <cell r="J3883">
            <v>0</v>
          </cell>
          <cell r="K3883">
            <v>0</v>
          </cell>
          <cell r="L3883">
            <v>0</v>
          </cell>
          <cell r="M3883">
            <v>0</v>
          </cell>
          <cell r="N3883">
            <v>0</v>
          </cell>
          <cell r="O3883" t="str">
            <v>+++</v>
          </cell>
        </row>
        <row r="3884">
          <cell r="A3884" t="str">
            <v>260.40.85.065-6200.01</v>
          </cell>
          <cell r="B3884" t="str">
            <v>260</v>
          </cell>
          <cell r="C3884" t="str">
            <v>40</v>
          </cell>
          <cell r="D3884" t="str">
            <v>85</v>
          </cell>
          <cell r="E3884" t="str">
            <v>065</v>
          </cell>
          <cell r="F3884" t="str">
            <v>6200.01</v>
          </cell>
          <cell r="G3884" t="str">
            <v>Supplies Office</v>
          </cell>
          <cell r="H3884">
            <v>0</v>
          </cell>
          <cell r="I3884">
            <v>0</v>
          </cell>
          <cell r="J3884">
            <v>0</v>
          </cell>
          <cell r="K3884">
            <v>0</v>
          </cell>
          <cell r="L3884">
            <v>0</v>
          </cell>
          <cell r="M3884">
            <v>0</v>
          </cell>
          <cell r="N3884">
            <v>0</v>
          </cell>
          <cell r="O3884" t="str">
            <v>+++</v>
          </cell>
        </row>
        <row r="3885">
          <cell r="A3885" t="str">
            <v>260.40.85.065-6200.02</v>
          </cell>
          <cell r="B3885" t="str">
            <v>260</v>
          </cell>
          <cell r="C3885" t="str">
            <v>40</v>
          </cell>
          <cell r="D3885" t="str">
            <v>85</v>
          </cell>
          <cell r="E3885" t="str">
            <v>065</v>
          </cell>
          <cell r="F3885" t="str">
            <v>6200.02</v>
          </cell>
          <cell r="G3885" t="str">
            <v>Supplies Special Department</v>
          </cell>
          <cell r="H3885">
            <v>0</v>
          </cell>
          <cell r="I3885">
            <v>0</v>
          </cell>
          <cell r="J3885">
            <v>0</v>
          </cell>
          <cell r="K3885">
            <v>0</v>
          </cell>
          <cell r="L3885">
            <v>0</v>
          </cell>
          <cell r="M3885">
            <v>0</v>
          </cell>
          <cell r="N3885">
            <v>0</v>
          </cell>
          <cell r="O3885" t="str">
            <v>+++</v>
          </cell>
        </row>
        <row r="3886">
          <cell r="A3886" t="str">
            <v>260.40.85.065-6200.03</v>
          </cell>
          <cell r="B3886" t="str">
            <v>260</v>
          </cell>
          <cell r="C3886" t="str">
            <v>40</v>
          </cell>
          <cell r="D3886" t="str">
            <v>85</v>
          </cell>
          <cell r="E3886" t="str">
            <v>065</v>
          </cell>
          <cell r="F3886" t="str">
            <v>6200.03</v>
          </cell>
          <cell r="G3886" t="str">
            <v>Supplies Copier Maintenance &amp; Supplies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  <cell r="L3886">
            <v>0</v>
          </cell>
          <cell r="M3886">
            <v>0</v>
          </cell>
          <cell r="N3886">
            <v>0</v>
          </cell>
          <cell r="O3886" t="str">
            <v>+++</v>
          </cell>
        </row>
        <row r="3887">
          <cell r="A3887" t="str">
            <v>260.40.85.065-6200.04</v>
          </cell>
          <cell r="B3887" t="str">
            <v>260</v>
          </cell>
          <cell r="C3887" t="str">
            <v>40</v>
          </cell>
          <cell r="D3887" t="str">
            <v>85</v>
          </cell>
          <cell r="E3887" t="str">
            <v>065</v>
          </cell>
          <cell r="F3887" t="str">
            <v>6200.04</v>
          </cell>
          <cell r="G3887" t="str">
            <v>Supplies Postage</v>
          </cell>
          <cell r="H3887">
            <v>0</v>
          </cell>
          <cell r="I3887">
            <v>0</v>
          </cell>
          <cell r="J3887">
            <v>0</v>
          </cell>
          <cell r="K3887">
            <v>0</v>
          </cell>
          <cell r="L3887">
            <v>0</v>
          </cell>
          <cell r="M3887">
            <v>0</v>
          </cell>
          <cell r="N3887">
            <v>0</v>
          </cell>
          <cell r="O3887" t="str">
            <v>+++</v>
          </cell>
        </row>
        <row r="3888">
          <cell r="A3888" t="str">
            <v>260.40.85.065-6200.05</v>
          </cell>
          <cell r="B3888" t="str">
            <v>260</v>
          </cell>
          <cell r="C3888" t="str">
            <v>40</v>
          </cell>
          <cell r="D3888" t="str">
            <v>85</v>
          </cell>
          <cell r="E3888" t="str">
            <v>065</v>
          </cell>
          <cell r="F3888" t="str">
            <v>6200.05</v>
          </cell>
          <cell r="G3888" t="str">
            <v>Supplies Gasoline</v>
          </cell>
          <cell r="H3888">
            <v>0</v>
          </cell>
          <cell r="I3888">
            <v>0</v>
          </cell>
          <cell r="J3888">
            <v>0</v>
          </cell>
          <cell r="K3888">
            <v>0</v>
          </cell>
          <cell r="L3888">
            <v>0</v>
          </cell>
          <cell r="M3888">
            <v>0</v>
          </cell>
          <cell r="N3888">
            <v>0</v>
          </cell>
          <cell r="O3888" t="str">
            <v>+++</v>
          </cell>
        </row>
        <row r="3889">
          <cell r="A3889" t="str">
            <v>260.40.85.065-6200.06</v>
          </cell>
          <cell r="B3889" t="str">
            <v>260</v>
          </cell>
          <cell r="C3889" t="str">
            <v>40</v>
          </cell>
          <cell r="D3889" t="str">
            <v>85</v>
          </cell>
          <cell r="E3889" t="str">
            <v>065</v>
          </cell>
          <cell r="F3889" t="str">
            <v>6200.06</v>
          </cell>
          <cell r="G3889" t="str">
            <v>Supplies Propane</v>
          </cell>
          <cell r="H3889">
            <v>0</v>
          </cell>
          <cell r="I3889">
            <v>0</v>
          </cell>
          <cell r="J3889">
            <v>0</v>
          </cell>
          <cell r="K3889">
            <v>0</v>
          </cell>
          <cell r="L3889">
            <v>0</v>
          </cell>
          <cell r="M3889">
            <v>0</v>
          </cell>
          <cell r="N3889">
            <v>0</v>
          </cell>
          <cell r="O3889" t="str">
            <v>+++</v>
          </cell>
        </row>
        <row r="3890">
          <cell r="A3890" t="str">
            <v>260.40.85.065-6200.07</v>
          </cell>
          <cell r="B3890" t="str">
            <v>260</v>
          </cell>
          <cell r="C3890" t="str">
            <v>40</v>
          </cell>
          <cell r="D3890" t="str">
            <v>85</v>
          </cell>
          <cell r="E3890" t="str">
            <v>065</v>
          </cell>
          <cell r="F3890" t="str">
            <v>6200.07</v>
          </cell>
          <cell r="G3890" t="str">
            <v>Supplies Radio Communication &amp; Maint</v>
          </cell>
          <cell r="H3890">
            <v>0</v>
          </cell>
          <cell r="I3890">
            <v>0</v>
          </cell>
          <cell r="J3890">
            <v>0</v>
          </cell>
          <cell r="K3890">
            <v>0</v>
          </cell>
          <cell r="L3890">
            <v>0</v>
          </cell>
          <cell r="M3890">
            <v>0</v>
          </cell>
          <cell r="N3890">
            <v>0</v>
          </cell>
          <cell r="O3890" t="str">
            <v>+++</v>
          </cell>
        </row>
        <row r="3891">
          <cell r="A3891" t="str">
            <v>260.40.85.065-6200.09</v>
          </cell>
          <cell r="B3891" t="str">
            <v>260</v>
          </cell>
          <cell r="C3891" t="str">
            <v>40</v>
          </cell>
          <cell r="D3891" t="str">
            <v>85</v>
          </cell>
          <cell r="E3891" t="str">
            <v>065</v>
          </cell>
          <cell r="F3891" t="str">
            <v>6200.09</v>
          </cell>
          <cell r="G3891" t="str">
            <v>Supplies Data Processing</v>
          </cell>
          <cell r="H3891">
            <v>0</v>
          </cell>
          <cell r="I3891">
            <v>0</v>
          </cell>
          <cell r="J3891">
            <v>0</v>
          </cell>
          <cell r="K3891">
            <v>0</v>
          </cell>
          <cell r="L3891">
            <v>0</v>
          </cell>
          <cell r="M3891">
            <v>0</v>
          </cell>
          <cell r="N3891">
            <v>0</v>
          </cell>
          <cell r="O3891" t="str">
            <v>+++</v>
          </cell>
        </row>
        <row r="3892">
          <cell r="A3892" t="str">
            <v>260.40.85.065-6200.10</v>
          </cell>
          <cell r="B3892" t="str">
            <v>260</v>
          </cell>
          <cell r="C3892" t="str">
            <v>40</v>
          </cell>
          <cell r="D3892" t="str">
            <v>85</v>
          </cell>
          <cell r="E3892" t="str">
            <v>065</v>
          </cell>
          <cell r="F3892" t="str">
            <v>6200.10</v>
          </cell>
          <cell r="G3892" t="str">
            <v>Supplies Protective Clothing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  <cell r="L3892">
            <v>0</v>
          </cell>
          <cell r="M3892">
            <v>0</v>
          </cell>
          <cell r="N3892">
            <v>0</v>
          </cell>
          <cell r="O3892" t="str">
            <v>+++</v>
          </cell>
        </row>
        <row r="3893">
          <cell r="A3893" t="str">
            <v>260.40.85.065-6200.12</v>
          </cell>
          <cell r="B3893" t="str">
            <v>260</v>
          </cell>
          <cell r="C3893" t="str">
            <v>40</v>
          </cell>
          <cell r="D3893" t="str">
            <v>85</v>
          </cell>
          <cell r="E3893" t="str">
            <v>065</v>
          </cell>
          <cell r="F3893" t="str">
            <v>6200.12</v>
          </cell>
          <cell r="G3893" t="str">
            <v>Supplies CNG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  <cell r="L3893">
            <v>0</v>
          </cell>
          <cell r="M3893">
            <v>0</v>
          </cell>
          <cell r="N3893">
            <v>0</v>
          </cell>
          <cell r="O3893" t="str">
            <v>+++</v>
          </cell>
        </row>
        <row r="3894">
          <cell r="A3894" t="str">
            <v>260.40.85.065-6280.03</v>
          </cell>
          <cell r="B3894" t="str">
            <v>260</v>
          </cell>
          <cell r="C3894" t="str">
            <v>40</v>
          </cell>
          <cell r="D3894" t="str">
            <v>85</v>
          </cell>
          <cell r="E3894" t="str">
            <v>065</v>
          </cell>
          <cell r="F3894" t="str">
            <v>6280.03</v>
          </cell>
          <cell r="G3894" t="str">
            <v>Supplies-Public Works Soundwall Repair</v>
          </cell>
          <cell r="H3894">
            <v>0</v>
          </cell>
          <cell r="I3894">
            <v>0</v>
          </cell>
          <cell r="J3894">
            <v>0</v>
          </cell>
          <cell r="K3894">
            <v>0</v>
          </cell>
          <cell r="L3894">
            <v>0</v>
          </cell>
          <cell r="M3894">
            <v>0</v>
          </cell>
          <cell r="N3894">
            <v>0</v>
          </cell>
          <cell r="O3894" t="str">
            <v>+++</v>
          </cell>
        </row>
        <row r="3895">
          <cell r="A3895" t="str">
            <v>260.40.85.065-6280.04</v>
          </cell>
          <cell r="B3895" t="str">
            <v>260</v>
          </cell>
          <cell r="C3895" t="str">
            <v>40</v>
          </cell>
          <cell r="D3895" t="str">
            <v>85</v>
          </cell>
          <cell r="E3895" t="str">
            <v>065</v>
          </cell>
          <cell r="F3895" t="str">
            <v>6280.04</v>
          </cell>
          <cell r="G3895" t="str">
            <v>Supplies-Public Works Sidewalk Repair</v>
          </cell>
          <cell r="H3895">
            <v>0</v>
          </cell>
          <cell r="I3895">
            <v>0</v>
          </cell>
          <cell r="J3895">
            <v>0</v>
          </cell>
          <cell r="K3895">
            <v>0</v>
          </cell>
          <cell r="L3895">
            <v>0</v>
          </cell>
          <cell r="M3895">
            <v>0</v>
          </cell>
          <cell r="N3895">
            <v>0</v>
          </cell>
          <cell r="O3895" t="str">
            <v>+++</v>
          </cell>
        </row>
        <row r="3896">
          <cell r="A3896" t="str">
            <v>260.40.85.065-6280.05</v>
          </cell>
          <cell r="B3896" t="str">
            <v>260</v>
          </cell>
          <cell r="C3896" t="str">
            <v>40</v>
          </cell>
          <cell r="D3896" t="str">
            <v>85</v>
          </cell>
          <cell r="E3896" t="str">
            <v>065</v>
          </cell>
          <cell r="F3896" t="str">
            <v>6280.05</v>
          </cell>
          <cell r="G3896" t="str">
            <v>Supplies-Public Works Traffic Signs</v>
          </cell>
          <cell r="H3896">
            <v>0</v>
          </cell>
          <cell r="I3896">
            <v>0</v>
          </cell>
          <cell r="J3896">
            <v>0</v>
          </cell>
          <cell r="K3896">
            <v>0</v>
          </cell>
          <cell r="L3896">
            <v>0</v>
          </cell>
          <cell r="M3896">
            <v>0</v>
          </cell>
          <cell r="N3896">
            <v>0</v>
          </cell>
          <cell r="O3896" t="str">
            <v>+++</v>
          </cell>
        </row>
        <row r="3897">
          <cell r="A3897" t="str">
            <v>260.40.85.065-6280.08</v>
          </cell>
          <cell r="B3897" t="str">
            <v>260</v>
          </cell>
          <cell r="C3897" t="str">
            <v>40</v>
          </cell>
          <cell r="D3897" t="str">
            <v>85</v>
          </cell>
          <cell r="E3897" t="str">
            <v>065</v>
          </cell>
          <cell r="F3897" t="str">
            <v>6280.08</v>
          </cell>
          <cell r="G3897" t="str">
            <v>Supplies-Public Works Pump</v>
          </cell>
          <cell r="H3897">
            <v>0</v>
          </cell>
          <cell r="I3897">
            <v>0</v>
          </cell>
          <cell r="J3897">
            <v>0</v>
          </cell>
          <cell r="K3897">
            <v>0</v>
          </cell>
          <cell r="L3897">
            <v>0</v>
          </cell>
          <cell r="M3897">
            <v>0</v>
          </cell>
          <cell r="N3897">
            <v>0</v>
          </cell>
          <cell r="O3897" t="str">
            <v>+++</v>
          </cell>
        </row>
        <row r="3898">
          <cell r="A3898" t="str">
            <v>260.40.85.065-6280.09</v>
          </cell>
          <cell r="B3898" t="str">
            <v>260</v>
          </cell>
          <cell r="C3898" t="str">
            <v>40</v>
          </cell>
          <cell r="D3898" t="str">
            <v>85</v>
          </cell>
          <cell r="E3898" t="str">
            <v>065</v>
          </cell>
          <cell r="F3898" t="str">
            <v>6280.09</v>
          </cell>
          <cell r="G3898" t="str">
            <v>Supplies-Public Works Storm Drain System</v>
          </cell>
          <cell r="H3898">
            <v>0</v>
          </cell>
          <cell r="I3898">
            <v>0</v>
          </cell>
          <cell r="J3898">
            <v>0</v>
          </cell>
          <cell r="K3898">
            <v>0</v>
          </cell>
          <cell r="L3898">
            <v>0</v>
          </cell>
          <cell r="M3898">
            <v>0</v>
          </cell>
          <cell r="N3898">
            <v>0</v>
          </cell>
          <cell r="O3898" t="str">
            <v>+++</v>
          </cell>
        </row>
        <row r="3899">
          <cell r="A3899" t="str">
            <v>260.40.85.065-6280.10</v>
          </cell>
          <cell r="B3899" t="str">
            <v>260</v>
          </cell>
          <cell r="C3899" t="str">
            <v>40</v>
          </cell>
          <cell r="D3899" t="str">
            <v>85</v>
          </cell>
          <cell r="E3899" t="str">
            <v>065</v>
          </cell>
          <cell r="F3899" t="str">
            <v>6280.10</v>
          </cell>
          <cell r="G3899" t="str">
            <v>Supplies-Public Works Storm Drain Basin</v>
          </cell>
          <cell r="H3899">
            <v>0</v>
          </cell>
          <cell r="I3899">
            <v>0</v>
          </cell>
          <cell r="J3899">
            <v>0</v>
          </cell>
          <cell r="K3899">
            <v>0</v>
          </cell>
          <cell r="L3899">
            <v>0</v>
          </cell>
          <cell r="M3899">
            <v>0</v>
          </cell>
          <cell r="N3899">
            <v>0</v>
          </cell>
          <cell r="O3899" t="str">
            <v>+++</v>
          </cell>
        </row>
        <row r="3900">
          <cell r="A3900" t="str">
            <v>260.40.85.065-6280.11</v>
          </cell>
          <cell r="B3900" t="str">
            <v>260</v>
          </cell>
          <cell r="C3900" t="str">
            <v>40</v>
          </cell>
          <cell r="D3900" t="str">
            <v>85</v>
          </cell>
          <cell r="E3900" t="str">
            <v>065</v>
          </cell>
          <cell r="F3900" t="str">
            <v>6280.11</v>
          </cell>
          <cell r="G3900" t="str">
            <v>Supplies-Public Works Custodial</v>
          </cell>
          <cell r="H3900">
            <v>0</v>
          </cell>
          <cell r="I3900">
            <v>0</v>
          </cell>
          <cell r="J3900">
            <v>0</v>
          </cell>
          <cell r="K3900">
            <v>0</v>
          </cell>
          <cell r="L3900">
            <v>0</v>
          </cell>
          <cell r="M3900">
            <v>0</v>
          </cell>
          <cell r="N3900">
            <v>0</v>
          </cell>
          <cell r="O3900" t="str">
            <v>+++</v>
          </cell>
        </row>
        <row r="3901">
          <cell r="A3901" t="str">
            <v>260.40.85.065-6280.12</v>
          </cell>
          <cell r="B3901" t="str">
            <v>260</v>
          </cell>
          <cell r="C3901" t="str">
            <v>40</v>
          </cell>
          <cell r="D3901" t="str">
            <v>85</v>
          </cell>
          <cell r="E3901" t="str">
            <v>065</v>
          </cell>
          <cell r="F3901" t="str">
            <v>6280.12</v>
          </cell>
          <cell r="G3901" t="str">
            <v>Supplies-Public Works Chemicals</v>
          </cell>
          <cell r="H3901">
            <v>0</v>
          </cell>
          <cell r="I3901">
            <v>0</v>
          </cell>
          <cell r="J3901">
            <v>0</v>
          </cell>
          <cell r="K3901">
            <v>0</v>
          </cell>
          <cell r="L3901">
            <v>0</v>
          </cell>
          <cell r="M3901">
            <v>0</v>
          </cell>
          <cell r="N3901">
            <v>0</v>
          </cell>
          <cell r="O3901" t="str">
            <v>+++</v>
          </cell>
        </row>
        <row r="3902">
          <cell r="A3902" t="str">
            <v>260.40.85.065-6280.13</v>
          </cell>
          <cell r="B3902" t="str">
            <v>260</v>
          </cell>
          <cell r="C3902" t="str">
            <v>40</v>
          </cell>
          <cell r="D3902" t="str">
            <v>85</v>
          </cell>
          <cell r="E3902" t="str">
            <v>065</v>
          </cell>
          <cell r="F3902" t="str">
            <v>6280.13</v>
          </cell>
          <cell r="G3902" t="str">
            <v>Supplies-Public Works Laboratory</v>
          </cell>
          <cell r="H3902">
            <v>0</v>
          </cell>
          <cell r="I3902">
            <v>0</v>
          </cell>
          <cell r="J3902">
            <v>0</v>
          </cell>
          <cell r="K3902">
            <v>0</v>
          </cell>
          <cell r="L3902">
            <v>0</v>
          </cell>
          <cell r="M3902">
            <v>0</v>
          </cell>
          <cell r="N3902">
            <v>0</v>
          </cell>
          <cell r="O3902" t="str">
            <v>+++</v>
          </cell>
        </row>
        <row r="3903">
          <cell r="A3903" t="str">
            <v>260.40.85.065-6280.14</v>
          </cell>
          <cell r="B3903" t="str">
            <v>260</v>
          </cell>
          <cell r="C3903" t="str">
            <v>40</v>
          </cell>
          <cell r="D3903" t="str">
            <v>85</v>
          </cell>
          <cell r="E3903" t="str">
            <v>065</v>
          </cell>
          <cell r="F3903" t="str">
            <v>6280.14</v>
          </cell>
          <cell r="G3903" t="str">
            <v>Supplies-Public Works Protective Clothing</v>
          </cell>
          <cell r="H3903">
            <v>0</v>
          </cell>
          <cell r="I3903">
            <v>0</v>
          </cell>
          <cell r="J3903">
            <v>0</v>
          </cell>
          <cell r="K3903">
            <v>0</v>
          </cell>
          <cell r="L3903">
            <v>0</v>
          </cell>
          <cell r="M3903">
            <v>0</v>
          </cell>
          <cell r="N3903">
            <v>0</v>
          </cell>
          <cell r="O3903" t="str">
            <v>+++</v>
          </cell>
        </row>
        <row r="3904">
          <cell r="A3904" t="str">
            <v>260.40.85.065-6280.15</v>
          </cell>
          <cell r="B3904" t="str">
            <v>260</v>
          </cell>
          <cell r="C3904" t="str">
            <v>40</v>
          </cell>
          <cell r="D3904" t="str">
            <v>85</v>
          </cell>
          <cell r="E3904" t="str">
            <v>065</v>
          </cell>
          <cell r="F3904" t="str">
            <v>6280.15</v>
          </cell>
          <cell r="G3904" t="str">
            <v>Supplies-Public Works Mechanics Tools</v>
          </cell>
          <cell r="H3904">
            <v>0</v>
          </cell>
          <cell r="I3904">
            <v>0</v>
          </cell>
          <cell r="J3904">
            <v>0</v>
          </cell>
          <cell r="K3904">
            <v>0</v>
          </cell>
          <cell r="L3904">
            <v>0</v>
          </cell>
          <cell r="M3904">
            <v>0</v>
          </cell>
          <cell r="N3904">
            <v>0</v>
          </cell>
          <cell r="O3904" t="str">
            <v>+++</v>
          </cell>
        </row>
        <row r="3905">
          <cell r="A3905" t="str">
            <v>260.40.85.065-6280.16</v>
          </cell>
          <cell r="B3905" t="str">
            <v>260</v>
          </cell>
          <cell r="C3905" t="str">
            <v>40</v>
          </cell>
          <cell r="D3905" t="str">
            <v>85</v>
          </cell>
          <cell r="E3905" t="str">
            <v>065</v>
          </cell>
          <cell r="F3905" t="str">
            <v>6280.16</v>
          </cell>
          <cell r="G3905" t="str">
            <v>Supplies-Public Works UV System Supplies</v>
          </cell>
          <cell r="H3905">
            <v>0</v>
          </cell>
          <cell r="I3905">
            <v>0</v>
          </cell>
          <cell r="J3905">
            <v>0</v>
          </cell>
          <cell r="K3905">
            <v>0</v>
          </cell>
          <cell r="L3905">
            <v>0</v>
          </cell>
          <cell r="M3905">
            <v>0</v>
          </cell>
          <cell r="N3905">
            <v>0</v>
          </cell>
          <cell r="O3905" t="str">
            <v>+++</v>
          </cell>
        </row>
        <row r="3906">
          <cell r="A3906" t="str">
            <v>260.40.85.065-6280.19</v>
          </cell>
          <cell r="B3906" t="str">
            <v>260</v>
          </cell>
          <cell r="C3906" t="str">
            <v>40</v>
          </cell>
          <cell r="D3906" t="str">
            <v>85</v>
          </cell>
          <cell r="E3906" t="str">
            <v>065</v>
          </cell>
          <cell r="F3906" t="str">
            <v>6280.19</v>
          </cell>
          <cell r="G3906" t="str">
            <v>Supplies-Public Works Specialty Maintenance Tools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  <cell r="L3906">
            <v>0</v>
          </cell>
          <cell r="M3906">
            <v>0</v>
          </cell>
          <cell r="N3906">
            <v>0</v>
          </cell>
          <cell r="O3906" t="str">
            <v>+++</v>
          </cell>
        </row>
        <row r="3907">
          <cell r="A3907" t="str">
            <v>260.40.85.065-6280.20</v>
          </cell>
          <cell r="B3907" t="str">
            <v>260</v>
          </cell>
          <cell r="C3907" t="str">
            <v>40</v>
          </cell>
          <cell r="D3907" t="str">
            <v>85</v>
          </cell>
          <cell r="E3907" t="str">
            <v>065</v>
          </cell>
          <cell r="F3907" t="str">
            <v>6280.20</v>
          </cell>
          <cell r="G3907" t="str">
            <v>Supplies-Public Works Bin Repair</v>
          </cell>
          <cell r="H3907">
            <v>0</v>
          </cell>
          <cell r="I3907">
            <v>0</v>
          </cell>
          <cell r="J3907">
            <v>0</v>
          </cell>
          <cell r="K3907">
            <v>0</v>
          </cell>
          <cell r="L3907">
            <v>0</v>
          </cell>
          <cell r="M3907">
            <v>0</v>
          </cell>
          <cell r="N3907">
            <v>0</v>
          </cell>
          <cell r="O3907" t="str">
            <v>+++</v>
          </cell>
        </row>
        <row r="3908">
          <cell r="A3908" t="str">
            <v>260.40.85.065-6280.21</v>
          </cell>
          <cell r="B3908" t="str">
            <v>260</v>
          </cell>
          <cell r="C3908" t="str">
            <v>40</v>
          </cell>
          <cell r="D3908" t="str">
            <v>85</v>
          </cell>
          <cell r="E3908" t="str">
            <v>065</v>
          </cell>
          <cell r="F3908" t="str">
            <v>6280.21</v>
          </cell>
          <cell r="G3908" t="str">
            <v>Supplies-Public Works Used Oil Grant</v>
          </cell>
          <cell r="H3908">
            <v>0</v>
          </cell>
          <cell r="I3908">
            <v>0</v>
          </cell>
          <cell r="J3908">
            <v>0</v>
          </cell>
          <cell r="K3908">
            <v>0</v>
          </cell>
          <cell r="L3908">
            <v>0</v>
          </cell>
          <cell r="M3908">
            <v>0</v>
          </cell>
          <cell r="N3908">
            <v>0</v>
          </cell>
          <cell r="O3908" t="str">
            <v>+++</v>
          </cell>
        </row>
        <row r="3909">
          <cell r="A3909" t="str">
            <v>260.40.85.065-6280.22</v>
          </cell>
          <cell r="B3909" t="str">
            <v>260</v>
          </cell>
          <cell r="C3909" t="str">
            <v>40</v>
          </cell>
          <cell r="D3909" t="str">
            <v>85</v>
          </cell>
          <cell r="E3909" t="str">
            <v>065</v>
          </cell>
          <cell r="F3909" t="str">
            <v>6280.22</v>
          </cell>
          <cell r="G3909" t="str">
            <v>Supplies-Public Works Recycled Products</v>
          </cell>
          <cell r="H3909">
            <v>0</v>
          </cell>
          <cell r="I3909">
            <v>0</v>
          </cell>
          <cell r="J3909">
            <v>0</v>
          </cell>
          <cell r="K3909">
            <v>0</v>
          </cell>
          <cell r="L3909">
            <v>0</v>
          </cell>
          <cell r="M3909">
            <v>0</v>
          </cell>
          <cell r="N3909">
            <v>0</v>
          </cell>
          <cell r="O3909" t="str">
            <v>+++</v>
          </cell>
        </row>
        <row r="3910">
          <cell r="A3910" t="str">
            <v>260.40.85.065-6280.23</v>
          </cell>
          <cell r="B3910" t="str">
            <v>260</v>
          </cell>
          <cell r="C3910" t="str">
            <v>40</v>
          </cell>
          <cell r="D3910" t="str">
            <v>85</v>
          </cell>
          <cell r="E3910" t="str">
            <v>065</v>
          </cell>
          <cell r="F3910" t="str">
            <v>6280.23</v>
          </cell>
          <cell r="G3910" t="str">
            <v>Supplies-Public Works Recycling Education Program</v>
          </cell>
          <cell r="H3910">
            <v>0</v>
          </cell>
          <cell r="I3910">
            <v>0</v>
          </cell>
          <cell r="J3910">
            <v>0</v>
          </cell>
          <cell r="K3910">
            <v>0</v>
          </cell>
          <cell r="L3910">
            <v>0</v>
          </cell>
          <cell r="M3910">
            <v>0</v>
          </cell>
          <cell r="N3910">
            <v>0</v>
          </cell>
          <cell r="O3910" t="str">
            <v>+++</v>
          </cell>
        </row>
        <row r="3911">
          <cell r="A3911" t="str">
            <v>260.40.85.065-6280.25</v>
          </cell>
          <cell r="B3911" t="str">
            <v>260</v>
          </cell>
          <cell r="C3911" t="str">
            <v>40</v>
          </cell>
          <cell r="D3911" t="str">
            <v>85</v>
          </cell>
          <cell r="E3911" t="str">
            <v>065</v>
          </cell>
          <cell r="F3911" t="str">
            <v>6280.25</v>
          </cell>
          <cell r="G3911" t="str">
            <v>Supplies-Public Works Collection Containers</v>
          </cell>
          <cell r="H3911">
            <v>0</v>
          </cell>
          <cell r="I3911">
            <v>0</v>
          </cell>
          <cell r="J3911">
            <v>0</v>
          </cell>
          <cell r="K3911">
            <v>0</v>
          </cell>
          <cell r="L3911">
            <v>0</v>
          </cell>
          <cell r="M3911">
            <v>0</v>
          </cell>
          <cell r="N3911">
            <v>0</v>
          </cell>
          <cell r="O3911" t="str">
            <v>+++</v>
          </cell>
        </row>
        <row r="3912">
          <cell r="A3912" t="str">
            <v>260.40.85.065-6280.26</v>
          </cell>
          <cell r="B3912" t="str">
            <v>260</v>
          </cell>
          <cell r="C3912" t="str">
            <v>40</v>
          </cell>
          <cell r="D3912" t="str">
            <v>85</v>
          </cell>
          <cell r="E3912" t="str">
            <v>065</v>
          </cell>
          <cell r="F3912" t="str">
            <v>6280.26</v>
          </cell>
          <cell r="G3912" t="str">
            <v>Supplies-Public Works 3 Cart System Containers</v>
          </cell>
          <cell r="H3912">
            <v>0</v>
          </cell>
          <cell r="I3912">
            <v>0</v>
          </cell>
          <cell r="J3912">
            <v>0</v>
          </cell>
          <cell r="K3912">
            <v>0</v>
          </cell>
          <cell r="L3912">
            <v>0</v>
          </cell>
          <cell r="M3912">
            <v>0</v>
          </cell>
          <cell r="N3912">
            <v>0</v>
          </cell>
          <cell r="O3912" t="str">
            <v>+++</v>
          </cell>
        </row>
        <row r="3913">
          <cell r="A3913" t="str">
            <v>260.40.85.065-6280.27</v>
          </cell>
          <cell r="B3913" t="str">
            <v>260</v>
          </cell>
          <cell r="C3913" t="str">
            <v>40</v>
          </cell>
          <cell r="D3913" t="str">
            <v>85</v>
          </cell>
          <cell r="E3913" t="str">
            <v>065</v>
          </cell>
          <cell r="F3913" t="str">
            <v>6280.27</v>
          </cell>
          <cell r="G3913" t="str">
            <v>Supplies-Public Works SSJID Surface Water</v>
          </cell>
          <cell r="H3913">
            <v>0</v>
          </cell>
          <cell r="I3913">
            <v>0</v>
          </cell>
          <cell r="J3913">
            <v>0</v>
          </cell>
          <cell r="K3913">
            <v>0</v>
          </cell>
          <cell r="L3913">
            <v>0</v>
          </cell>
          <cell r="M3913">
            <v>0</v>
          </cell>
          <cell r="N3913">
            <v>0</v>
          </cell>
          <cell r="O3913" t="str">
            <v>+++</v>
          </cell>
        </row>
        <row r="3914">
          <cell r="A3914" t="str">
            <v>260.40.85.065-6280.28</v>
          </cell>
          <cell r="B3914" t="str">
            <v>260</v>
          </cell>
          <cell r="C3914" t="str">
            <v>40</v>
          </cell>
          <cell r="D3914" t="str">
            <v>85</v>
          </cell>
          <cell r="E3914" t="str">
            <v>065</v>
          </cell>
          <cell r="F3914" t="str">
            <v>6280.28</v>
          </cell>
          <cell r="G3914" t="str">
            <v>Supplies-Public Works Water Treatment Chemicals</v>
          </cell>
          <cell r="H3914">
            <v>0</v>
          </cell>
          <cell r="I3914">
            <v>0</v>
          </cell>
          <cell r="J3914">
            <v>0</v>
          </cell>
          <cell r="K3914">
            <v>0</v>
          </cell>
          <cell r="L3914">
            <v>0</v>
          </cell>
          <cell r="M3914">
            <v>0</v>
          </cell>
          <cell r="N3914">
            <v>0</v>
          </cell>
          <cell r="O3914" t="str">
            <v>+++</v>
          </cell>
        </row>
        <row r="3915">
          <cell r="A3915" t="str">
            <v>260.40.85.065-6280.29</v>
          </cell>
          <cell r="B3915" t="str">
            <v>260</v>
          </cell>
          <cell r="C3915" t="str">
            <v>40</v>
          </cell>
          <cell r="D3915" t="str">
            <v>85</v>
          </cell>
          <cell r="E3915" t="str">
            <v>065</v>
          </cell>
          <cell r="F3915" t="str">
            <v>6280.29</v>
          </cell>
          <cell r="G3915" t="str">
            <v>Supplies-Public Works Water Treatment</v>
          </cell>
          <cell r="H3915">
            <v>0</v>
          </cell>
          <cell r="I3915">
            <v>0</v>
          </cell>
          <cell r="J3915">
            <v>0</v>
          </cell>
          <cell r="K3915">
            <v>0</v>
          </cell>
          <cell r="L3915">
            <v>0</v>
          </cell>
          <cell r="M3915">
            <v>0</v>
          </cell>
          <cell r="N3915">
            <v>0</v>
          </cell>
          <cell r="O3915" t="str">
            <v>+++</v>
          </cell>
        </row>
        <row r="3916">
          <cell r="A3916" t="str">
            <v>260.40.85.065-6280.30</v>
          </cell>
          <cell r="B3916" t="str">
            <v>260</v>
          </cell>
          <cell r="C3916" t="str">
            <v>40</v>
          </cell>
          <cell r="D3916" t="str">
            <v>85</v>
          </cell>
          <cell r="E3916" t="str">
            <v>065</v>
          </cell>
          <cell r="F3916" t="str">
            <v>6280.30</v>
          </cell>
          <cell r="G3916" t="str">
            <v>Supplies-Public Works Automated &amp; Hand Tools</v>
          </cell>
          <cell r="H3916">
            <v>0</v>
          </cell>
          <cell r="I3916">
            <v>0</v>
          </cell>
          <cell r="J3916">
            <v>0</v>
          </cell>
          <cell r="K3916">
            <v>0</v>
          </cell>
          <cell r="L3916">
            <v>0</v>
          </cell>
          <cell r="M3916">
            <v>0</v>
          </cell>
          <cell r="N3916">
            <v>0</v>
          </cell>
          <cell r="O3916" t="str">
            <v>+++</v>
          </cell>
        </row>
        <row r="3917">
          <cell r="A3917" t="str">
            <v>260.40.85.065-6280.31</v>
          </cell>
          <cell r="B3917" t="str">
            <v>260</v>
          </cell>
          <cell r="C3917" t="str">
            <v>40</v>
          </cell>
          <cell r="D3917" t="str">
            <v>85</v>
          </cell>
          <cell r="E3917" t="str">
            <v>065</v>
          </cell>
          <cell r="F3917" t="str">
            <v>6280.31</v>
          </cell>
          <cell r="G3917" t="str">
            <v>Supplies-Public Works Water Conservation</v>
          </cell>
          <cell r="H3917">
            <v>0</v>
          </cell>
          <cell r="I3917">
            <v>0</v>
          </cell>
          <cell r="J3917">
            <v>0</v>
          </cell>
          <cell r="K3917">
            <v>0</v>
          </cell>
          <cell r="L3917">
            <v>0</v>
          </cell>
          <cell r="M3917">
            <v>0</v>
          </cell>
          <cell r="N3917">
            <v>0</v>
          </cell>
          <cell r="O3917" t="str">
            <v>+++</v>
          </cell>
        </row>
        <row r="3918">
          <cell r="A3918" t="str">
            <v>260.40.85.065-6280.32</v>
          </cell>
          <cell r="B3918" t="str">
            <v>260</v>
          </cell>
          <cell r="C3918" t="str">
            <v>40</v>
          </cell>
          <cell r="D3918" t="str">
            <v>85</v>
          </cell>
          <cell r="E3918" t="str">
            <v>065</v>
          </cell>
          <cell r="F3918" t="str">
            <v>6280.32</v>
          </cell>
          <cell r="G3918" t="str">
            <v>Supplies-Public Works Water Distribution System</v>
          </cell>
          <cell r="H3918">
            <v>0</v>
          </cell>
          <cell r="I3918">
            <v>0</v>
          </cell>
          <cell r="J3918">
            <v>0</v>
          </cell>
          <cell r="K3918">
            <v>0</v>
          </cell>
          <cell r="L3918">
            <v>0</v>
          </cell>
          <cell r="M3918">
            <v>0</v>
          </cell>
          <cell r="N3918">
            <v>0</v>
          </cell>
          <cell r="O3918" t="str">
            <v>+++</v>
          </cell>
        </row>
        <row r="3919">
          <cell r="A3919" t="str">
            <v>260.40.85.065-6280.33</v>
          </cell>
          <cell r="B3919" t="str">
            <v>260</v>
          </cell>
          <cell r="C3919" t="str">
            <v>40</v>
          </cell>
          <cell r="D3919" t="str">
            <v>85</v>
          </cell>
          <cell r="E3919" t="str">
            <v>065</v>
          </cell>
          <cell r="F3919" t="str">
            <v>6280.33</v>
          </cell>
          <cell r="G3919" t="str">
            <v>Supplies-Public Works Fire Hydrants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  <cell r="L3919">
            <v>0</v>
          </cell>
          <cell r="M3919">
            <v>0</v>
          </cell>
          <cell r="N3919">
            <v>0</v>
          </cell>
          <cell r="O3919" t="str">
            <v>+++</v>
          </cell>
        </row>
        <row r="3920">
          <cell r="A3920" t="str">
            <v>260.40.85.065-6280.34</v>
          </cell>
          <cell r="B3920" t="str">
            <v>260</v>
          </cell>
          <cell r="C3920" t="str">
            <v>40</v>
          </cell>
          <cell r="D3920" t="str">
            <v>85</v>
          </cell>
          <cell r="E3920" t="str">
            <v>065</v>
          </cell>
          <cell r="F3920" t="str">
            <v>6280.34</v>
          </cell>
          <cell r="G3920" t="str">
            <v>Supplies-Public Works Wells &amp; Pumps</v>
          </cell>
          <cell r="H3920">
            <v>0</v>
          </cell>
          <cell r="I3920">
            <v>0</v>
          </cell>
          <cell r="J3920">
            <v>0</v>
          </cell>
          <cell r="K3920">
            <v>0</v>
          </cell>
          <cell r="L3920">
            <v>0</v>
          </cell>
          <cell r="M3920">
            <v>0</v>
          </cell>
          <cell r="N3920">
            <v>0</v>
          </cell>
          <cell r="O3920" t="str">
            <v>+++</v>
          </cell>
        </row>
        <row r="3921">
          <cell r="A3921" t="str">
            <v>260.40.85.065-6280.35</v>
          </cell>
          <cell r="B3921" t="str">
            <v>260</v>
          </cell>
          <cell r="C3921" t="str">
            <v>40</v>
          </cell>
          <cell r="D3921" t="str">
            <v>85</v>
          </cell>
          <cell r="E3921" t="str">
            <v>065</v>
          </cell>
          <cell r="F3921" t="str">
            <v>6280.35</v>
          </cell>
          <cell r="G3921" t="str">
            <v>Supplies-Public Works Water Meters &amp; Boxes</v>
          </cell>
          <cell r="H3921">
            <v>0</v>
          </cell>
          <cell r="I3921">
            <v>0</v>
          </cell>
          <cell r="J3921">
            <v>0</v>
          </cell>
          <cell r="K3921">
            <v>0</v>
          </cell>
          <cell r="L3921">
            <v>0</v>
          </cell>
          <cell r="M3921">
            <v>0</v>
          </cell>
          <cell r="N3921">
            <v>0</v>
          </cell>
          <cell r="O3921" t="str">
            <v>+++</v>
          </cell>
        </row>
        <row r="3922">
          <cell r="A3922" t="str">
            <v>260.40.85.065-6280.36</v>
          </cell>
          <cell r="B3922" t="str">
            <v>260</v>
          </cell>
          <cell r="C3922" t="str">
            <v>40</v>
          </cell>
          <cell r="D3922" t="str">
            <v>85</v>
          </cell>
          <cell r="E3922" t="str">
            <v>065</v>
          </cell>
          <cell r="F3922" t="str">
            <v>6280.36</v>
          </cell>
          <cell r="G3922" t="str">
            <v>Supplies-Public Works Traffic Calming</v>
          </cell>
          <cell r="H3922">
            <v>0</v>
          </cell>
          <cell r="I3922">
            <v>0</v>
          </cell>
          <cell r="J3922">
            <v>0</v>
          </cell>
          <cell r="K3922">
            <v>0</v>
          </cell>
          <cell r="L3922">
            <v>0</v>
          </cell>
          <cell r="M3922">
            <v>0</v>
          </cell>
          <cell r="N3922">
            <v>0</v>
          </cell>
          <cell r="O3922" t="str">
            <v>+++</v>
          </cell>
        </row>
        <row r="3923">
          <cell r="A3923" t="str">
            <v>260.40.85.065-6280.38</v>
          </cell>
          <cell r="B3923" t="str">
            <v>260</v>
          </cell>
          <cell r="C3923" t="str">
            <v>40</v>
          </cell>
          <cell r="D3923" t="str">
            <v>85</v>
          </cell>
          <cell r="E3923" t="str">
            <v>065</v>
          </cell>
          <cell r="F3923" t="str">
            <v>6280.38</v>
          </cell>
          <cell r="G3923" t="str">
            <v>Supplies-Public Works Global Supplies</v>
          </cell>
          <cell r="H3923">
            <v>0</v>
          </cell>
          <cell r="I3923">
            <v>0</v>
          </cell>
          <cell r="J3923">
            <v>0</v>
          </cell>
          <cell r="K3923">
            <v>0</v>
          </cell>
          <cell r="L3923">
            <v>0</v>
          </cell>
          <cell r="M3923">
            <v>0</v>
          </cell>
          <cell r="N3923">
            <v>0</v>
          </cell>
          <cell r="O3923" t="str">
            <v>+++</v>
          </cell>
        </row>
        <row r="3924">
          <cell r="A3924" t="str">
            <v>260.40.85.065-6280.39</v>
          </cell>
          <cell r="B3924" t="str">
            <v>260</v>
          </cell>
          <cell r="C3924" t="str">
            <v>40</v>
          </cell>
          <cell r="D3924" t="str">
            <v>85</v>
          </cell>
          <cell r="E3924" t="str">
            <v>065</v>
          </cell>
          <cell r="F3924" t="str">
            <v>6280.39</v>
          </cell>
          <cell r="G3924" t="str">
            <v>Supplies-Public Works Industrial Waste Pretreatment</v>
          </cell>
          <cell r="H3924">
            <v>0</v>
          </cell>
          <cell r="I3924">
            <v>0</v>
          </cell>
          <cell r="J3924">
            <v>0</v>
          </cell>
          <cell r="K3924">
            <v>0</v>
          </cell>
          <cell r="L3924">
            <v>0</v>
          </cell>
          <cell r="M3924">
            <v>0</v>
          </cell>
          <cell r="N3924">
            <v>0</v>
          </cell>
          <cell r="O3924" t="str">
            <v>+++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imberly Trammel" id="{CE8A65B2-3BBD-49A6-813D-C78E96F1E956}" userId="S::Kimberly.Trammel@stocktonca.gov::26202c90-296d-4276-912e-502af8259f71" providerId="AD"/>
  <person displayName="Laura Mayate-DeAndreis" id="{37785AE1-1F07-4069-9299-0806DBC2A790}" userId="S::Laura.Mayate-DeAndreis@stocktonca.gov::8ed508dd-ac61-490f-973f-a8fc1d98330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47"/>
  <sheetViews>
    <sheetView showRuler="0" view="pageBreakPreview" topLeftCell="A10" zoomScale="106" zoomScaleNormal="100" zoomScaleSheetLayoutView="106" zoomScalePageLayoutView="40" workbookViewId="0">
      <selection activeCell="AN23" sqref="AN23"/>
    </sheetView>
  </sheetViews>
  <sheetFormatPr defaultColWidth="9.140625" defaultRowHeight="15" outlineLevelCol="1" x14ac:dyDescent="0.25"/>
  <cols>
    <col min="1" max="1" width="8.85546875" style="4" customWidth="1"/>
    <col min="2" max="2" width="9.85546875" style="4" bestFit="1" customWidth="1"/>
    <col min="3" max="4" width="3" style="12" customWidth="1"/>
    <col min="5" max="5" width="23.7109375" style="4" bestFit="1" customWidth="1"/>
    <col min="6" max="6" width="2.7109375" style="22" customWidth="1"/>
    <col min="7" max="7" width="12.42578125" style="4" customWidth="1"/>
    <col min="8" max="8" width="2.42578125" style="22" customWidth="1"/>
    <col min="9" max="9" width="14.5703125" style="22" hidden="1" customWidth="1" outlineLevel="1"/>
    <col min="10" max="14" width="12.42578125" style="4" hidden="1" customWidth="1" outlineLevel="1"/>
    <col min="15" max="15" width="12.42578125" style="4" customWidth="1" collapsed="1"/>
    <col min="16" max="16" width="13" style="4" hidden="1" customWidth="1" outlineLevel="1"/>
    <col min="17" max="17" width="7.42578125" style="26" hidden="1" customWidth="1" outlineLevel="1"/>
    <col min="18" max="18" width="2.42578125" style="22" customWidth="1" collapsed="1"/>
    <col min="19" max="19" width="13.28515625" style="22" hidden="1" customWidth="1" outlineLevel="1"/>
    <col min="20" max="24" width="12.42578125" style="4" hidden="1" customWidth="1" outlineLevel="1"/>
    <col min="25" max="25" width="12.42578125" style="4" customWidth="1" collapsed="1"/>
    <col min="26" max="26" width="13" style="4" hidden="1" customWidth="1" outlineLevel="1"/>
    <col min="27" max="27" width="7.42578125" style="26" hidden="1" customWidth="1" outlineLevel="1"/>
    <col min="28" max="28" width="30.28515625" style="4" hidden="1" customWidth="1" outlineLevel="1"/>
    <col min="29" max="29" width="2.42578125" style="22" customWidth="1" collapsed="1"/>
    <col min="30" max="30" width="13.28515625" style="156" customWidth="1" outlineLevel="1"/>
    <col min="31" max="32" width="12.42578125" style="4" customWidth="1"/>
    <col min="33" max="37" width="12.42578125" style="4" hidden="1" customWidth="1" outlineLevel="1"/>
    <col min="38" max="38" width="13" style="4" hidden="1" customWidth="1" outlineLevel="1"/>
    <col min="39" max="39" width="7.42578125" style="26" hidden="1" customWidth="1" outlineLevel="1"/>
    <col min="40" max="40" width="30.28515625" style="4" customWidth="1" collapsed="1"/>
    <col min="41" max="16384" width="9.140625" style="4"/>
  </cols>
  <sheetData>
    <row r="1" spans="1:41" x14ac:dyDescent="0.25">
      <c r="A1" s="8" t="s">
        <v>18</v>
      </c>
      <c r="B1" s="8"/>
      <c r="C1" s="14"/>
      <c r="D1" s="14"/>
      <c r="E1" s="9"/>
      <c r="J1" s="4" t="s">
        <v>17</v>
      </c>
      <c r="K1" s="4" t="s">
        <v>17</v>
      </c>
      <c r="L1" s="4" t="s">
        <v>17</v>
      </c>
      <c r="M1" s="4" t="s">
        <v>17</v>
      </c>
      <c r="T1" s="4" t="s">
        <v>17</v>
      </c>
      <c r="U1" s="4" t="s">
        <v>17</v>
      </c>
      <c r="V1" s="4" t="s">
        <v>17</v>
      </c>
      <c r="W1" s="4" t="s">
        <v>17</v>
      </c>
      <c r="AE1" s="4" t="s">
        <v>17</v>
      </c>
      <c r="AG1" s="4" t="s">
        <v>17</v>
      </c>
      <c r="AH1" s="4" t="s">
        <v>17</v>
      </c>
      <c r="AI1" s="4" t="s">
        <v>17</v>
      </c>
    </row>
    <row r="2" spans="1:41" x14ac:dyDescent="0.25">
      <c r="A2" s="8" t="s">
        <v>19</v>
      </c>
      <c r="B2" s="8"/>
      <c r="C2" s="14"/>
      <c r="D2" s="14"/>
      <c r="E2" s="9"/>
      <c r="J2" s="4" t="s">
        <v>12</v>
      </c>
      <c r="K2" s="4" t="s">
        <v>13</v>
      </c>
      <c r="L2" s="4" t="s">
        <v>13</v>
      </c>
      <c r="M2" s="4" t="s">
        <v>12</v>
      </c>
      <c r="T2" s="4" t="s">
        <v>12</v>
      </c>
      <c r="U2" s="4" t="s">
        <v>13</v>
      </c>
      <c r="V2" s="4" t="s">
        <v>13</v>
      </c>
      <c r="W2" s="4" t="s">
        <v>12</v>
      </c>
      <c r="AE2" s="4" t="s">
        <v>12</v>
      </c>
      <c r="AG2" s="4" t="s">
        <v>13</v>
      </c>
      <c r="AH2" s="4" t="s">
        <v>13</v>
      </c>
      <c r="AI2" s="4" t="s">
        <v>12</v>
      </c>
    </row>
    <row r="3" spans="1:41" x14ac:dyDescent="0.25">
      <c r="C3" s="6" t="s">
        <v>93</v>
      </c>
      <c r="D3" s="6"/>
      <c r="E3" s="6"/>
      <c r="F3" s="46"/>
      <c r="G3" s="37"/>
      <c r="H3" s="46"/>
      <c r="I3" s="46"/>
      <c r="J3" s="6"/>
      <c r="K3" s="6"/>
      <c r="L3" s="6"/>
      <c r="M3" s="6"/>
      <c r="N3" s="37"/>
      <c r="O3" s="37"/>
      <c r="P3" s="37"/>
      <c r="Q3" s="38"/>
      <c r="R3" s="46"/>
      <c r="S3" s="46"/>
      <c r="T3" s="6"/>
      <c r="U3" s="6"/>
      <c r="V3" s="6"/>
      <c r="W3" s="6"/>
      <c r="X3" s="37"/>
      <c r="Y3" s="37"/>
      <c r="Z3" s="37"/>
      <c r="AA3" s="38"/>
      <c r="AB3" s="6"/>
      <c r="AC3" s="46"/>
      <c r="AD3" s="157"/>
      <c r="AE3" s="6"/>
      <c r="AF3" s="6"/>
      <c r="AG3" s="6"/>
      <c r="AH3" s="6"/>
      <c r="AI3" s="6"/>
      <c r="AJ3" s="37"/>
      <c r="AK3" s="37"/>
      <c r="AL3" s="37"/>
      <c r="AM3" s="38"/>
      <c r="AN3" s="6"/>
      <c r="AO3" s="22" t="s">
        <v>327</v>
      </c>
    </row>
    <row r="4" spans="1:41" x14ac:dyDescent="0.25">
      <c r="C4" s="6" t="s">
        <v>1514</v>
      </c>
      <c r="D4" s="6"/>
      <c r="E4" s="6"/>
      <c r="F4" s="46"/>
      <c r="G4" s="37"/>
      <c r="H4" s="46"/>
      <c r="I4" s="46"/>
      <c r="J4" s="6"/>
      <c r="K4" s="6"/>
      <c r="L4" s="6"/>
      <c r="M4" s="6"/>
      <c r="N4" s="37"/>
      <c r="O4" s="37"/>
      <c r="P4" s="37"/>
      <c r="Q4" s="38"/>
      <c r="R4" s="46"/>
      <c r="S4" s="46"/>
      <c r="T4" s="6"/>
      <c r="U4" s="6"/>
      <c r="V4" s="6"/>
      <c r="W4" s="6"/>
      <c r="X4" s="37"/>
      <c r="Y4" s="37"/>
      <c r="Z4" s="37"/>
      <c r="AA4" s="38"/>
      <c r="AB4" s="6"/>
      <c r="AC4" s="46"/>
      <c r="AD4" s="157"/>
      <c r="AE4" s="6"/>
      <c r="AF4" s="6"/>
      <c r="AG4" s="6"/>
      <c r="AH4" s="6"/>
      <c r="AI4" s="6"/>
      <c r="AJ4" s="37"/>
      <c r="AK4" s="37"/>
      <c r="AL4" s="37"/>
      <c r="AM4" s="38"/>
      <c r="AN4" s="6"/>
      <c r="AO4" s="22" t="s">
        <v>328</v>
      </c>
    </row>
    <row r="5" spans="1:41" x14ac:dyDescent="0.25">
      <c r="C5" s="6" t="s">
        <v>1516</v>
      </c>
      <c r="D5" s="6"/>
      <c r="E5" s="6"/>
      <c r="F5" s="46"/>
      <c r="G5" s="37"/>
      <c r="H5" s="46"/>
      <c r="I5" s="46"/>
      <c r="J5" s="6"/>
      <c r="K5" s="6"/>
      <c r="L5" s="6"/>
      <c r="M5" s="6"/>
      <c r="N5" s="37"/>
      <c r="O5" s="37"/>
      <c r="P5" s="37"/>
      <c r="Q5" s="38"/>
      <c r="R5" s="46"/>
      <c r="S5" s="46"/>
      <c r="T5" s="6"/>
      <c r="U5" s="6"/>
      <c r="V5" s="6"/>
      <c r="W5" s="6"/>
      <c r="X5" s="37"/>
      <c r="Y5" s="37"/>
      <c r="Z5" s="37"/>
      <c r="AA5" s="38"/>
      <c r="AB5" s="6"/>
      <c r="AC5" s="46"/>
      <c r="AD5" s="157"/>
      <c r="AE5" s="6"/>
      <c r="AF5" s="6"/>
      <c r="AG5" s="6"/>
      <c r="AH5" s="6"/>
      <c r="AI5" s="6"/>
      <c r="AJ5" s="37"/>
      <c r="AK5" s="37"/>
      <c r="AL5" s="37"/>
      <c r="AM5" s="38"/>
      <c r="AN5" s="6"/>
    </row>
    <row r="6" spans="1:41" x14ac:dyDescent="0.25">
      <c r="A6" s="7"/>
      <c r="B6" s="7"/>
      <c r="C6" s="3"/>
      <c r="D6" s="3"/>
      <c r="E6" s="7"/>
    </row>
    <row r="7" spans="1:41" x14ac:dyDescent="0.25">
      <c r="A7" s="7"/>
      <c r="B7" s="7"/>
      <c r="C7" s="3"/>
      <c r="D7" s="3"/>
      <c r="E7" s="7"/>
    </row>
    <row r="8" spans="1:41" s="30" customFormat="1" x14ac:dyDescent="0.25">
      <c r="A8" s="3"/>
      <c r="B8" s="3"/>
      <c r="C8" s="3"/>
      <c r="D8" s="3"/>
      <c r="E8" s="3"/>
      <c r="F8" s="36"/>
      <c r="G8" s="47" t="s">
        <v>7</v>
      </c>
      <c r="H8" s="36"/>
      <c r="I8" s="190" t="s">
        <v>244</v>
      </c>
      <c r="J8" s="190"/>
      <c r="K8" s="190"/>
      <c r="L8" s="190"/>
      <c r="M8" s="190"/>
      <c r="N8" s="190"/>
      <c r="O8" s="190"/>
      <c r="P8" s="47"/>
      <c r="Q8" s="47"/>
      <c r="R8" s="36"/>
      <c r="S8" s="190" t="s">
        <v>313</v>
      </c>
      <c r="T8" s="190"/>
      <c r="U8" s="190"/>
      <c r="V8" s="190"/>
      <c r="W8" s="190"/>
      <c r="X8" s="190"/>
      <c r="Y8" s="190"/>
      <c r="Z8" s="190"/>
      <c r="AA8" s="190"/>
      <c r="AB8" s="190"/>
      <c r="AC8" s="36"/>
      <c r="AD8" s="158" t="s">
        <v>321</v>
      </c>
      <c r="AE8" s="40"/>
      <c r="AF8" s="40"/>
      <c r="AG8" s="40"/>
      <c r="AH8" s="47"/>
      <c r="AI8" s="47"/>
      <c r="AJ8" s="48"/>
      <c r="AK8" s="47"/>
      <c r="AL8" s="47"/>
      <c r="AM8" s="47"/>
      <c r="AN8" s="75"/>
    </row>
    <row r="9" spans="1:41" s="16" customFormat="1" ht="46.5" customHeight="1" x14ac:dyDescent="0.25">
      <c r="A9" s="15"/>
      <c r="B9" s="15"/>
      <c r="C9" s="15"/>
      <c r="D9" s="15"/>
      <c r="E9" s="15"/>
      <c r="G9" s="74" t="s">
        <v>0</v>
      </c>
      <c r="I9" s="74" t="s">
        <v>99</v>
      </c>
      <c r="J9" s="74" t="s">
        <v>3</v>
      </c>
      <c r="K9" s="74" t="s">
        <v>11</v>
      </c>
      <c r="L9" s="74" t="s">
        <v>14</v>
      </c>
      <c r="M9" s="74" t="s">
        <v>15</v>
      </c>
      <c r="N9" s="74" t="s">
        <v>16</v>
      </c>
      <c r="O9" s="74" t="s">
        <v>0</v>
      </c>
      <c r="P9" s="191" t="s">
        <v>20</v>
      </c>
      <c r="Q9" s="191"/>
      <c r="S9" s="74" t="s">
        <v>99</v>
      </c>
      <c r="T9" s="74" t="s">
        <v>3</v>
      </c>
      <c r="U9" s="74" t="s">
        <v>11</v>
      </c>
      <c r="V9" s="74" t="s">
        <v>14</v>
      </c>
      <c r="W9" s="74" t="s">
        <v>15</v>
      </c>
      <c r="X9" s="74" t="s">
        <v>16</v>
      </c>
      <c r="Y9" s="74" t="s">
        <v>0</v>
      </c>
      <c r="Z9" s="191" t="s">
        <v>20</v>
      </c>
      <c r="AA9" s="191"/>
      <c r="AB9" s="71" t="s">
        <v>317</v>
      </c>
      <c r="AD9" s="159" t="s">
        <v>245</v>
      </c>
      <c r="AE9" s="74" t="s">
        <v>3</v>
      </c>
      <c r="AF9" s="88" t="s">
        <v>1518</v>
      </c>
      <c r="AG9" s="74" t="s">
        <v>11</v>
      </c>
      <c r="AH9" s="74" t="s">
        <v>14</v>
      </c>
      <c r="AI9" s="74" t="s">
        <v>15</v>
      </c>
      <c r="AJ9" s="74" t="s">
        <v>16</v>
      </c>
      <c r="AK9" s="74" t="s">
        <v>4</v>
      </c>
      <c r="AL9" s="191" t="s">
        <v>20</v>
      </c>
      <c r="AM9" s="191"/>
      <c r="AN9" s="71" t="s">
        <v>1515</v>
      </c>
    </row>
    <row r="10" spans="1:41" s="16" customFormat="1" x14ac:dyDescent="0.25">
      <c r="A10" s="15"/>
      <c r="B10" s="15"/>
      <c r="C10" s="73" t="s">
        <v>322</v>
      </c>
      <c r="D10" s="15"/>
      <c r="E10" s="15"/>
      <c r="AD10" s="160"/>
    </row>
    <row r="11" spans="1:41" x14ac:dyDescent="0.25">
      <c r="A11" s="23"/>
      <c r="E11" s="25" t="s">
        <v>91</v>
      </c>
      <c r="G11" s="24">
        <f>G21+G27+G33</f>
        <v>681130.46</v>
      </c>
      <c r="I11" s="24">
        <f>I21+I27+I33</f>
        <v>632070</v>
      </c>
      <c r="J11" s="24">
        <f t="shared" ref="J11:O11" si="0">J21+J27+J33</f>
        <v>632070</v>
      </c>
      <c r="K11" s="24">
        <f t="shared" si="0"/>
        <v>0</v>
      </c>
      <c r="L11" s="24">
        <f t="shared" si="0"/>
        <v>0</v>
      </c>
      <c r="M11" s="24">
        <f t="shared" si="0"/>
        <v>0</v>
      </c>
      <c r="N11" s="24">
        <f t="shared" si="0"/>
        <v>0</v>
      </c>
      <c r="O11" s="24">
        <f t="shared" si="0"/>
        <v>680078.08</v>
      </c>
      <c r="P11" s="24">
        <f>P22+P28+P34</f>
        <v>52475.159999999989</v>
      </c>
      <c r="Q11" s="26">
        <f t="shared" ref="Q11:Q15" si="1">IFERROR((P11/O11),0)</f>
        <v>7.7160493101027447E-2</v>
      </c>
      <c r="S11" s="24">
        <f t="shared" ref="S11:S14" si="2">S21+S27+S33</f>
        <v>727980</v>
      </c>
      <c r="T11" s="24">
        <f t="shared" ref="T11:Y11" si="3">T21+T27+T33</f>
        <v>748570</v>
      </c>
      <c r="U11" s="24">
        <f t="shared" si="3"/>
        <v>0</v>
      </c>
      <c r="V11" s="24">
        <f t="shared" si="3"/>
        <v>0</v>
      </c>
      <c r="W11" s="24">
        <f t="shared" si="3"/>
        <v>0</v>
      </c>
      <c r="X11" s="24">
        <f t="shared" si="3"/>
        <v>0</v>
      </c>
      <c r="Y11" s="24">
        <f t="shared" si="3"/>
        <v>651656.04</v>
      </c>
      <c r="Z11" s="24">
        <f>Z22+Z28+Z34</f>
        <v>48429.89</v>
      </c>
      <c r="AA11" s="26">
        <f>IFERROR((Z11/T11),0)</f>
        <v>6.4696541405613373E-2</v>
      </c>
      <c r="AB11" s="16"/>
      <c r="AD11" s="161">
        <f t="shared" ref="AD11:AK14" si="4">AD21+AD27+AD33</f>
        <v>741845</v>
      </c>
      <c r="AE11" s="161">
        <f t="shared" si="4"/>
        <v>741845</v>
      </c>
      <c r="AF11" s="161">
        <f t="shared" ref="AF11" si="5">AF21+AF27+AF33</f>
        <v>741845</v>
      </c>
      <c r="AG11" s="161">
        <f t="shared" si="4"/>
        <v>243444.09999999998</v>
      </c>
      <c r="AH11" s="161">
        <f t="shared" si="4"/>
        <v>0</v>
      </c>
      <c r="AI11" s="161">
        <f t="shared" si="4"/>
        <v>0</v>
      </c>
      <c r="AJ11" s="161">
        <f t="shared" si="4"/>
        <v>0</v>
      </c>
      <c r="AK11" s="161">
        <f t="shared" si="4"/>
        <v>0</v>
      </c>
      <c r="AL11" s="24">
        <f>AL22+AL28+AL34</f>
        <v>99812.89</v>
      </c>
      <c r="AM11" s="26">
        <f t="shared" ref="AM11:AM15" si="6">IFERROR((AL11/Y11),0)</f>
        <v>0.15316805779932616</v>
      </c>
      <c r="AN11" s="187"/>
    </row>
    <row r="12" spans="1:41" x14ac:dyDescent="0.25">
      <c r="A12" s="23"/>
      <c r="E12" s="25" t="s">
        <v>326</v>
      </c>
      <c r="G12" s="24">
        <f t="shared" ref="G12:G14" si="7">G22+G28+G34</f>
        <v>46272.950000000004</v>
      </c>
      <c r="I12" s="24">
        <f t="shared" ref="I12:O14" si="8">I22+I28+I34</f>
        <v>17900</v>
      </c>
      <c r="J12" s="24">
        <f t="shared" si="8"/>
        <v>163398</v>
      </c>
      <c r="K12" s="24">
        <f t="shared" si="8"/>
        <v>0</v>
      </c>
      <c r="L12" s="24">
        <f t="shared" si="8"/>
        <v>0</v>
      </c>
      <c r="M12" s="24">
        <f t="shared" si="8"/>
        <v>0</v>
      </c>
      <c r="N12" s="24">
        <f t="shared" si="8"/>
        <v>0</v>
      </c>
      <c r="O12" s="24">
        <f t="shared" si="8"/>
        <v>110922.84000000001</v>
      </c>
      <c r="P12" s="24">
        <f>P23+P29+P35</f>
        <v>47387.600000000013</v>
      </c>
      <c r="Q12" s="26">
        <f t="shared" si="1"/>
        <v>0.42721228558518703</v>
      </c>
      <c r="S12" s="24">
        <f t="shared" si="2"/>
        <v>17900</v>
      </c>
      <c r="T12" s="24">
        <f t="shared" ref="T12:Y12" si="9">T22+T28+T34</f>
        <v>173117</v>
      </c>
      <c r="U12" s="24">
        <f t="shared" si="9"/>
        <v>0</v>
      </c>
      <c r="V12" s="24">
        <f t="shared" si="9"/>
        <v>0</v>
      </c>
      <c r="W12" s="24">
        <f t="shared" si="9"/>
        <v>0</v>
      </c>
      <c r="X12" s="24">
        <f t="shared" si="9"/>
        <v>0</v>
      </c>
      <c r="Y12" s="24">
        <f t="shared" si="9"/>
        <v>124687.11</v>
      </c>
      <c r="Z12" s="24">
        <f>Z23+Z29+Z35</f>
        <v>25776.60999999999</v>
      </c>
      <c r="AA12" s="26">
        <f t="shared" ref="AA12:AA15" si="10">IFERROR((Z12/T12),0)</f>
        <v>0.14889704650612007</v>
      </c>
      <c r="AB12" s="16"/>
      <c r="AD12" s="161">
        <f t="shared" si="4"/>
        <v>224500</v>
      </c>
      <c r="AE12" s="161">
        <f t="shared" si="4"/>
        <v>224500</v>
      </c>
      <c r="AF12" s="161">
        <f t="shared" ref="AF12" si="11">AF22+AF28+AF34</f>
        <v>257400</v>
      </c>
      <c r="AG12" s="161">
        <f t="shared" si="4"/>
        <v>39518.9</v>
      </c>
      <c r="AH12" s="161">
        <f t="shared" si="4"/>
        <v>0</v>
      </c>
      <c r="AI12" s="161">
        <f t="shared" si="4"/>
        <v>0</v>
      </c>
      <c r="AJ12" s="161">
        <f t="shared" si="4"/>
        <v>0</v>
      </c>
      <c r="AK12" s="161">
        <f t="shared" si="4"/>
        <v>0</v>
      </c>
      <c r="AL12" s="24">
        <f t="shared" ref="AL12:AL14" si="12">AL23+AL29+AL35</f>
        <v>415579.61</v>
      </c>
      <c r="AM12" s="26">
        <f t="shared" si="6"/>
        <v>3.3329797282172953</v>
      </c>
      <c r="AN12" s="188"/>
    </row>
    <row r="13" spans="1:41" x14ac:dyDescent="0.25">
      <c r="E13" s="25" t="s">
        <v>332</v>
      </c>
      <c r="G13" s="24">
        <f t="shared" si="7"/>
        <v>87159.13</v>
      </c>
      <c r="I13" s="24">
        <f t="shared" si="8"/>
        <v>392925</v>
      </c>
      <c r="J13" s="24">
        <f t="shared" si="8"/>
        <v>265193</v>
      </c>
      <c r="K13" s="24">
        <f t="shared" si="8"/>
        <v>0</v>
      </c>
      <c r="L13" s="24">
        <f t="shared" si="8"/>
        <v>0</v>
      </c>
      <c r="M13" s="24">
        <f t="shared" si="8"/>
        <v>0</v>
      </c>
      <c r="N13" s="24">
        <f t="shared" si="8"/>
        <v>0</v>
      </c>
      <c r="O13" s="24">
        <f t="shared" si="8"/>
        <v>217805.39999999997</v>
      </c>
      <c r="P13" s="24">
        <f>P24+P30+P36</f>
        <v>0</v>
      </c>
      <c r="Q13" s="26">
        <f t="shared" si="1"/>
        <v>0</v>
      </c>
      <c r="S13" s="24">
        <f t="shared" si="2"/>
        <v>228785</v>
      </c>
      <c r="T13" s="24">
        <f t="shared" ref="T13:Y13" si="13">T23+T29+T35</f>
        <v>130517</v>
      </c>
      <c r="U13" s="24">
        <f t="shared" si="13"/>
        <v>0</v>
      </c>
      <c r="V13" s="24">
        <f t="shared" si="13"/>
        <v>0</v>
      </c>
      <c r="W13" s="24">
        <f t="shared" si="13"/>
        <v>0</v>
      </c>
      <c r="X13" s="24">
        <f t="shared" si="13"/>
        <v>0</v>
      </c>
      <c r="Y13" s="24">
        <f t="shared" si="13"/>
        <v>104740.39000000001</v>
      </c>
      <c r="Z13" s="24">
        <f>Z24+Z30+Z36</f>
        <v>0</v>
      </c>
      <c r="AA13" s="26">
        <f t="shared" si="10"/>
        <v>0</v>
      </c>
      <c r="AB13" s="26"/>
      <c r="AD13" s="161">
        <f t="shared" si="4"/>
        <v>520320</v>
      </c>
      <c r="AE13" s="161">
        <f t="shared" si="4"/>
        <v>520320</v>
      </c>
      <c r="AF13" s="161">
        <f t="shared" ref="AF13" si="14">AF23+AF29+AF35</f>
        <v>520320</v>
      </c>
      <c r="AG13" s="161">
        <f t="shared" si="4"/>
        <v>9204.31</v>
      </c>
      <c r="AH13" s="161">
        <f t="shared" si="4"/>
        <v>0</v>
      </c>
      <c r="AI13" s="161">
        <f t="shared" si="4"/>
        <v>0</v>
      </c>
      <c r="AJ13" s="161">
        <f t="shared" si="4"/>
        <v>0</v>
      </c>
      <c r="AK13" s="161">
        <f t="shared" si="4"/>
        <v>0</v>
      </c>
      <c r="AL13" s="24">
        <f t="shared" si="12"/>
        <v>0</v>
      </c>
      <c r="AM13" s="26">
        <f t="shared" si="6"/>
        <v>0</v>
      </c>
      <c r="AN13" s="188"/>
    </row>
    <row r="14" spans="1:41" x14ac:dyDescent="0.25">
      <c r="E14" s="29" t="s">
        <v>92</v>
      </c>
      <c r="G14" s="24">
        <f t="shared" si="7"/>
        <v>0</v>
      </c>
      <c r="I14" s="24">
        <f t="shared" si="8"/>
        <v>0</v>
      </c>
      <c r="J14" s="24">
        <f t="shared" si="8"/>
        <v>0</v>
      </c>
      <c r="K14" s="24">
        <f t="shared" si="8"/>
        <v>0</v>
      </c>
      <c r="L14" s="24">
        <f t="shared" si="8"/>
        <v>0</v>
      </c>
      <c r="M14" s="24">
        <f t="shared" si="8"/>
        <v>0</v>
      </c>
      <c r="N14" s="24">
        <f t="shared" si="8"/>
        <v>0</v>
      </c>
      <c r="O14" s="24">
        <f t="shared" si="8"/>
        <v>0</v>
      </c>
      <c r="P14" s="24">
        <f>P25+P31+P37</f>
        <v>99862.76</v>
      </c>
      <c r="Q14" s="26">
        <f t="shared" si="1"/>
        <v>0</v>
      </c>
      <c r="S14" s="24">
        <f t="shared" si="2"/>
        <v>0</v>
      </c>
      <c r="T14" s="24">
        <f t="shared" ref="T14:Y14" si="15">T24+T30+T36</f>
        <v>0</v>
      </c>
      <c r="U14" s="24">
        <f t="shared" si="15"/>
        <v>0</v>
      </c>
      <c r="V14" s="24">
        <f t="shared" si="15"/>
        <v>0</v>
      </c>
      <c r="W14" s="24">
        <f t="shared" si="15"/>
        <v>0</v>
      </c>
      <c r="X14" s="24">
        <f t="shared" si="15"/>
        <v>0</v>
      </c>
      <c r="Y14" s="24">
        <f t="shared" si="15"/>
        <v>0</v>
      </c>
      <c r="Z14" s="24">
        <f>Z25+Z31+Z37</f>
        <v>171120.45999999993</v>
      </c>
      <c r="AA14" s="26">
        <f t="shared" si="10"/>
        <v>0</v>
      </c>
      <c r="AB14" s="26"/>
      <c r="AD14" s="161">
        <f t="shared" si="4"/>
        <v>0</v>
      </c>
      <c r="AE14" s="161">
        <f t="shared" si="4"/>
        <v>0</v>
      </c>
      <c r="AF14" s="161">
        <f t="shared" ref="AF14" si="16">AF24+AF30+AF36</f>
        <v>0</v>
      </c>
      <c r="AG14" s="161">
        <f t="shared" si="4"/>
        <v>0</v>
      </c>
      <c r="AH14" s="161">
        <f t="shared" si="4"/>
        <v>0</v>
      </c>
      <c r="AI14" s="161">
        <f t="shared" si="4"/>
        <v>0</v>
      </c>
      <c r="AJ14" s="161">
        <f t="shared" si="4"/>
        <v>0</v>
      </c>
      <c r="AK14" s="161">
        <f t="shared" si="4"/>
        <v>0</v>
      </c>
      <c r="AL14" s="24">
        <f t="shared" si="12"/>
        <v>612586.90999999992</v>
      </c>
      <c r="AM14" s="26">
        <f t="shared" si="6"/>
        <v>0</v>
      </c>
      <c r="AN14" s="188"/>
    </row>
    <row r="15" spans="1:41" x14ac:dyDescent="0.25">
      <c r="E15" s="25"/>
      <c r="G15" s="21">
        <f>SUM(G11:G14)</f>
        <v>814562.53999999992</v>
      </c>
      <c r="I15" s="21">
        <f t="shared" ref="I15:P15" si="17">SUM(I11:I14)</f>
        <v>1042895</v>
      </c>
      <c r="J15" s="21">
        <f t="shared" si="17"/>
        <v>1060661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21">
        <f t="shared" si="17"/>
        <v>0</v>
      </c>
      <c r="O15" s="21">
        <f t="shared" si="17"/>
        <v>1008806.3199999998</v>
      </c>
      <c r="P15" s="21">
        <f t="shared" si="17"/>
        <v>199725.52000000002</v>
      </c>
      <c r="Q15" s="26">
        <f t="shared" si="1"/>
        <v>0.19798202691672279</v>
      </c>
      <c r="S15" s="21">
        <f t="shared" ref="S15:Z15" si="18">SUM(S11:S14)</f>
        <v>974665</v>
      </c>
      <c r="T15" s="21">
        <f t="shared" si="18"/>
        <v>1052204</v>
      </c>
      <c r="U15" s="21">
        <f t="shared" si="18"/>
        <v>0</v>
      </c>
      <c r="V15" s="21">
        <f t="shared" si="18"/>
        <v>0</v>
      </c>
      <c r="W15" s="21">
        <f t="shared" si="18"/>
        <v>0</v>
      </c>
      <c r="X15" s="21">
        <f t="shared" si="18"/>
        <v>0</v>
      </c>
      <c r="Y15" s="21">
        <f t="shared" si="18"/>
        <v>881083.54</v>
      </c>
      <c r="Z15" s="21">
        <f t="shared" si="18"/>
        <v>245326.9599999999</v>
      </c>
      <c r="AA15" s="76">
        <f t="shared" si="10"/>
        <v>0.23315531969085834</v>
      </c>
      <c r="AB15" s="26"/>
      <c r="AD15" s="162">
        <f t="shared" ref="AD15:AL15" si="19">SUM(AD11:AD14)</f>
        <v>1486665</v>
      </c>
      <c r="AE15" s="21">
        <f t="shared" si="19"/>
        <v>1486665</v>
      </c>
      <c r="AF15" s="21">
        <f t="shared" si="19"/>
        <v>1519565</v>
      </c>
      <c r="AG15" s="21">
        <f t="shared" si="19"/>
        <v>292167.31</v>
      </c>
      <c r="AH15" s="21">
        <f t="shared" si="19"/>
        <v>0</v>
      </c>
      <c r="AI15" s="21">
        <f t="shared" si="19"/>
        <v>0</v>
      </c>
      <c r="AJ15" s="21">
        <f t="shared" si="19"/>
        <v>0</v>
      </c>
      <c r="AK15" s="21">
        <f t="shared" si="19"/>
        <v>0</v>
      </c>
      <c r="AL15" s="21">
        <f t="shared" si="19"/>
        <v>1127979.4099999999</v>
      </c>
      <c r="AM15" s="26">
        <f t="shared" si="6"/>
        <v>1.2802184569240731</v>
      </c>
      <c r="AN15" s="26"/>
    </row>
    <row r="16" spans="1:41" x14ac:dyDescent="0.25">
      <c r="E16" s="25"/>
      <c r="G16" s="27">
        <f>+G15-G39</f>
        <v>0</v>
      </c>
      <c r="I16" s="27">
        <f t="shared" ref="I16:P16" si="20">+I15-I39</f>
        <v>0</v>
      </c>
      <c r="J16" s="27">
        <f t="shared" si="20"/>
        <v>0</v>
      </c>
      <c r="K16" s="27">
        <f t="shared" si="20"/>
        <v>0</v>
      </c>
      <c r="L16" s="27">
        <f t="shared" si="20"/>
        <v>0</v>
      </c>
      <c r="M16" s="27">
        <f t="shared" si="20"/>
        <v>0</v>
      </c>
      <c r="N16" s="27">
        <f t="shared" si="20"/>
        <v>0</v>
      </c>
      <c r="O16" s="27">
        <f t="shared" si="20"/>
        <v>0</v>
      </c>
      <c r="P16" s="27">
        <f t="shared" si="20"/>
        <v>99862.760000000024</v>
      </c>
      <c r="S16" s="27">
        <f t="shared" ref="S16:Z16" si="21">+S15-S39</f>
        <v>0</v>
      </c>
      <c r="T16" s="27">
        <f t="shared" si="21"/>
        <v>0</v>
      </c>
      <c r="U16" s="27">
        <f t="shared" si="21"/>
        <v>0</v>
      </c>
      <c r="V16" s="27">
        <f t="shared" si="21"/>
        <v>0</v>
      </c>
      <c r="W16" s="27">
        <f t="shared" si="21"/>
        <v>0</v>
      </c>
      <c r="X16" s="27">
        <f t="shared" si="21"/>
        <v>0</v>
      </c>
      <c r="Y16" s="27">
        <f t="shared" si="21"/>
        <v>0</v>
      </c>
      <c r="Z16" s="27">
        <f t="shared" si="21"/>
        <v>74206.499999999942</v>
      </c>
      <c r="AB16" s="26"/>
      <c r="AD16" s="163">
        <f>+AD15-AD39</f>
        <v>0</v>
      </c>
      <c r="AE16" s="163">
        <f t="shared" ref="AE16:AL16" si="22">+AE15-AE39</f>
        <v>0</v>
      </c>
      <c r="AF16" s="163">
        <f t="shared" si="22"/>
        <v>0</v>
      </c>
      <c r="AG16" s="163">
        <f t="shared" si="22"/>
        <v>0</v>
      </c>
      <c r="AH16" s="163">
        <f t="shared" si="22"/>
        <v>0</v>
      </c>
      <c r="AI16" s="163">
        <f t="shared" si="22"/>
        <v>0</v>
      </c>
      <c r="AJ16" s="163">
        <f t="shared" si="22"/>
        <v>0</v>
      </c>
      <c r="AK16" s="163">
        <f t="shared" si="22"/>
        <v>0</v>
      </c>
      <c r="AL16" s="163">
        <f t="shared" si="22"/>
        <v>515392.5</v>
      </c>
      <c r="AN16" s="26"/>
    </row>
    <row r="17" spans="1:40" x14ac:dyDescent="0.25">
      <c r="A17" s="9" t="s">
        <v>5</v>
      </c>
      <c r="B17" s="9" t="s">
        <v>6</v>
      </c>
      <c r="C17" s="10"/>
      <c r="D17" s="10"/>
      <c r="E17" s="11"/>
      <c r="I17" s="4"/>
      <c r="S17" s="4"/>
      <c r="AB17" s="26"/>
      <c r="AD17" s="164"/>
      <c r="AN17" s="26"/>
    </row>
    <row r="18" spans="1:40" x14ac:dyDescent="0.25">
      <c r="A18" s="9"/>
      <c r="B18" s="17"/>
      <c r="C18" s="10"/>
      <c r="D18" s="10"/>
      <c r="E18" s="13"/>
      <c r="J18" s="24"/>
      <c r="K18" s="24"/>
      <c r="T18" s="24"/>
      <c r="U18" s="24"/>
      <c r="AE18" s="24"/>
      <c r="AF18" s="24"/>
      <c r="AG18" s="24"/>
    </row>
    <row r="19" spans="1:40" x14ac:dyDescent="0.25">
      <c r="A19" s="9"/>
      <c r="B19" s="17"/>
      <c r="C19" s="10" t="s">
        <v>1</v>
      </c>
      <c r="D19" s="10"/>
      <c r="E19" s="25"/>
      <c r="J19" s="24"/>
      <c r="K19" s="24"/>
      <c r="T19" s="24"/>
      <c r="U19" s="24"/>
      <c r="AD19" s="165">
        <f>SUM(AD15:AD18)</f>
        <v>1486665</v>
      </c>
      <c r="AE19" s="24"/>
      <c r="AF19" s="24"/>
      <c r="AG19" s="24"/>
    </row>
    <row r="20" spans="1:40" x14ac:dyDescent="0.25">
      <c r="A20" s="23"/>
      <c r="B20" s="7"/>
      <c r="C20" s="2"/>
      <c r="D20" s="2" t="s">
        <v>2</v>
      </c>
      <c r="E20" s="29"/>
      <c r="J20" s="18"/>
      <c r="K20" s="18"/>
      <c r="L20" s="19"/>
      <c r="M20" s="20"/>
      <c r="T20" s="18"/>
      <c r="U20" s="18"/>
      <c r="V20" s="19"/>
      <c r="W20" s="20"/>
      <c r="AE20" s="18"/>
      <c r="AF20" s="18"/>
      <c r="AG20" s="18"/>
      <c r="AH20" s="19"/>
      <c r="AI20" s="20"/>
    </row>
    <row r="21" spans="1:40" x14ac:dyDescent="0.25">
      <c r="A21" s="23"/>
      <c r="B21" s="23" t="s">
        <v>1489</v>
      </c>
      <c r="C21" s="2"/>
      <c r="D21" s="2"/>
      <c r="E21" s="29" t="s">
        <v>91</v>
      </c>
      <c r="G21" s="24">
        <f>SUMIF(Baseline!$G:$G,'City Clerk'!$B:$B,Baseline!N:N)</f>
        <v>566203.77</v>
      </c>
      <c r="I21" s="24">
        <f>SUMIF(Baseline!$G:$G,'City Clerk'!$B:$B,Baseline!Q:Q)</f>
        <v>632070</v>
      </c>
      <c r="J21" s="24">
        <f>SUMIF(Baseline!$G:$G,'City Clerk'!$B:$B,Baseline!R:R)</f>
        <v>632070</v>
      </c>
      <c r="K21" s="24">
        <f>SUMIF(Baseline!$G:$G,'City Clerk'!$B:$B,Baseline!S:S)</f>
        <v>0</v>
      </c>
      <c r="L21" s="24">
        <f>SUMIF(Baseline!$G:$G,'City Clerk'!$B:$B,Baseline!T:T)</f>
        <v>0</v>
      </c>
      <c r="M21" s="24">
        <f>SUMIF(Baseline!$G:$G,'City Clerk'!$B:$B,Baseline!U:U)</f>
        <v>0</v>
      </c>
      <c r="N21" s="24">
        <f>SUMIF(Baseline!$G:$G,'City Clerk'!$B:$B,Baseline!V:V)</f>
        <v>0</v>
      </c>
      <c r="O21" s="24">
        <f>SUMIF(Baseline!$G:$G,'City Clerk'!$B:$B,Baseline!W:W)</f>
        <v>577737.29999999993</v>
      </c>
      <c r="P21" s="24">
        <f>+J21-O21</f>
        <v>54332.70000000007</v>
      </c>
      <c r="Q21" s="26">
        <f>IFERROR((P21/O21),0)</f>
        <v>9.4043953887000334E-2</v>
      </c>
      <c r="S21" s="24">
        <f>SUMIF(Baseline!$G:$G,'City Clerk'!$B:$B,Baseline!Z:Z)</f>
        <v>637250</v>
      </c>
      <c r="T21" s="24">
        <f>SUMIF(Baseline!$G:$G,'City Clerk'!$B:$B,Baseline!AA:AA)</f>
        <v>657840</v>
      </c>
      <c r="U21" s="24">
        <f>SUMIF(Baseline!$G:$G,'City Clerk'!$B:$B,Baseline!AB:AB)</f>
        <v>0</v>
      </c>
      <c r="V21" s="24">
        <f>SUMIF(Baseline!$G:$G,'City Clerk'!$B:$B,Baseline!AC:AC)</f>
        <v>0</v>
      </c>
      <c r="W21" s="24">
        <f>SUMIF(Baseline!$G:$G,'City Clerk'!$B:$B,Baseline!AD:AD)</f>
        <v>0</v>
      </c>
      <c r="X21" s="24">
        <f>SUMIF(Baseline!$G:$G,'City Clerk'!$B:$B,Baseline!AE:AE)</f>
        <v>0</v>
      </c>
      <c r="Y21" s="24">
        <f>SUMIF(Baseline!$G:$G,'City Clerk'!$B:$B,Baseline!AF:AF)</f>
        <v>552300.59000000008</v>
      </c>
      <c r="Z21" s="24">
        <f>+T21-Y21</f>
        <v>105539.40999999992</v>
      </c>
      <c r="AA21" s="26">
        <f>IFERROR((Z21/T21),0)</f>
        <v>0.16043325124650359</v>
      </c>
      <c r="AB21" s="98"/>
      <c r="AD21" s="161">
        <f>SUMIF(Baseline!$G:$G,'City Clerk'!$B:$B,Baseline!AI:AI)</f>
        <v>649495</v>
      </c>
      <c r="AE21" s="161">
        <f>SUMIF(Baseline!$G:$G,'City Clerk'!$B:$B,Baseline!AJ:AJ)</f>
        <v>649495</v>
      </c>
      <c r="AF21" s="161">
        <f>SUMIF(Baseline!$G:$G,'City Clerk'!$B:$B,Baseline!AK:AK)</f>
        <v>649495</v>
      </c>
      <c r="AG21" s="161">
        <f>SUMIF(Baseline!$G:$G,'City Clerk'!$B:$B,Baseline!AL:AL)</f>
        <v>218987.08</v>
      </c>
      <c r="AH21" s="161">
        <f>SUMIF(Baseline!$G:$G,'City Clerk'!$B:$B,Baseline!AM:AM)</f>
        <v>0</v>
      </c>
      <c r="AI21" s="161">
        <f>SUMIF(Baseline!$G:$G,'City Clerk'!$B:$B,Baseline!AN:AN)</f>
        <v>0</v>
      </c>
      <c r="AJ21" s="161">
        <f>SUMIF(Baseline!$G:$G,'City Clerk'!$B:$B,Baseline!AO:AO)</f>
        <v>0</v>
      </c>
      <c r="AK21" s="161">
        <f>SUMIF(Baseline!$G:$G,'City Clerk'!$B:$B,Baseline!AP:AP)</f>
        <v>0</v>
      </c>
      <c r="AL21" s="24">
        <f>+AD21-Y21</f>
        <v>97194.409999999916</v>
      </c>
      <c r="AM21" s="26">
        <f>IFERROR((AL21/Y21),0)</f>
        <v>0.17598099976681159</v>
      </c>
      <c r="AN21" s="19"/>
    </row>
    <row r="22" spans="1:40" x14ac:dyDescent="0.25">
      <c r="A22" s="23"/>
      <c r="B22" s="23" t="s">
        <v>1490</v>
      </c>
      <c r="C22" s="2"/>
      <c r="D22" s="2"/>
      <c r="E22" s="29" t="s">
        <v>326</v>
      </c>
      <c r="G22" s="24">
        <f>SUMIF(Baseline!$G:$G,'City Clerk'!$B:$B,Baseline!N:N)</f>
        <v>9058.1200000000008</v>
      </c>
      <c r="I22" s="24">
        <f>SUMIF(Baseline!$G:$G,'City Clerk'!$B:$B,Baseline!Q:Q)</f>
        <v>9000</v>
      </c>
      <c r="J22" s="24">
        <f>SUMIF(Baseline!$G:$G,'City Clerk'!$B:$B,Baseline!R:R)</f>
        <v>9000</v>
      </c>
      <c r="K22" s="24">
        <f>SUMIF(Baseline!$G:$G,'City Clerk'!$B:$B,Baseline!S:S)</f>
        <v>0</v>
      </c>
      <c r="L22" s="24">
        <f>SUMIF(Baseline!$G:$G,'City Clerk'!$B:$B,Baseline!T:T)</f>
        <v>0</v>
      </c>
      <c r="M22" s="24">
        <f>SUMIF(Baseline!$G:$G,'City Clerk'!$B:$B,Baseline!U:U)</f>
        <v>0</v>
      </c>
      <c r="N22" s="24">
        <f>SUMIF(Baseline!$G:$G,'City Clerk'!$B:$B,Baseline!V:V)</f>
        <v>0</v>
      </c>
      <c r="O22" s="24">
        <f>SUMIF(Baseline!$G:$G,'City Clerk'!$B:$B,Baseline!W:W)</f>
        <v>9000</v>
      </c>
      <c r="P22" s="24">
        <f>+J22-O22</f>
        <v>0</v>
      </c>
      <c r="Q22" s="26">
        <f>IFERROR((P22/O22),0)</f>
        <v>0</v>
      </c>
      <c r="S22" s="24">
        <f>SUMIF(Baseline!$G:$G,'City Clerk'!$B:$B,Baseline!Z:Z)</f>
        <v>9000</v>
      </c>
      <c r="T22" s="24">
        <f>SUMIF(Baseline!$G:$G,'City Clerk'!$B:$B,Baseline!AA:AA)</f>
        <v>9000</v>
      </c>
      <c r="U22" s="24">
        <f>SUMIF(Baseline!$G:$G,'City Clerk'!$B:$B,Baseline!AB:AB)</f>
        <v>0</v>
      </c>
      <c r="V22" s="24">
        <f>SUMIF(Baseline!$G:$G,'City Clerk'!$B:$B,Baseline!AC:AC)</f>
        <v>0</v>
      </c>
      <c r="W22" s="24">
        <f>SUMIF(Baseline!$G:$G,'City Clerk'!$B:$B,Baseline!AD:AD)</f>
        <v>0</v>
      </c>
      <c r="X22" s="24">
        <f>SUMIF(Baseline!$G:$G,'City Clerk'!$B:$B,Baseline!AE:AE)</f>
        <v>0</v>
      </c>
      <c r="Y22" s="24">
        <f>SUMIF(Baseline!$G:$G,'City Clerk'!$B:$B,Baseline!AF:AF)</f>
        <v>9000</v>
      </c>
      <c r="Z22" s="24">
        <f>+T22-Y22</f>
        <v>0</v>
      </c>
      <c r="AA22" s="26">
        <f>IFERROR((Z22/T22),0)</f>
        <v>0</v>
      </c>
      <c r="AB22" s="87"/>
      <c r="AD22" s="161">
        <f>SUMIF(Baseline!$G:$G,'City Clerk'!$B:$B,Baseline!AI:AI)</f>
        <v>117100</v>
      </c>
      <c r="AE22" s="161">
        <f>SUMIF(Baseline!$G:$G,'City Clerk'!$B:$B,Baseline!AJ:AJ)</f>
        <v>117100</v>
      </c>
      <c r="AF22" s="161">
        <f>SUMIF(Baseline!$G:$G,'City Clerk'!$B:$B,Baseline!AK:AK)</f>
        <v>150000</v>
      </c>
      <c r="AG22" s="161">
        <f>SUMIF(Baseline!$G:$G,'City Clerk'!$B:$B,Baseline!AL:AL)</f>
        <v>2250</v>
      </c>
      <c r="AH22" s="161">
        <f>SUMIF(Baseline!$G:$G,'City Clerk'!$B:$B,Baseline!AM:AM)</f>
        <v>0</v>
      </c>
      <c r="AI22" s="161">
        <f>SUMIF(Baseline!$G:$G,'City Clerk'!$B:$B,Baseline!AN:AN)</f>
        <v>0</v>
      </c>
      <c r="AJ22" s="161">
        <f>SUMIF(Baseline!$G:$G,'City Clerk'!$B:$B,Baseline!AO:AO)</f>
        <v>0</v>
      </c>
      <c r="AK22" s="161">
        <f>SUMIF(Baseline!$G:$G,'City Clerk'!$B:$B,Baseline!AP:AP)</f>
        <v>0</v>
      </c>
      <c r="AL22" s="24">
        <f>+AD22-Y22</f>
        <v>108100</v>
      </c>
      <c r="AM22" s="26">
        <f>IFERROR((AL22/Y22),0)</f>
        <v>12.011111111111111</v>
      </c>
      <c r="AN22" s="26" t="s">
        <v>1519</v>
      </c>
    </row>
    <row r="23" spans="1:40" x14ac:dyDescent="0.25">
      <c r="A23" s="23"/>
      <c r="B23" s="23" t="s">
        <v>1491</v>
      </c>
      <c r="C23" s="2"/>
      <c r="D23" s="2"/>
      <c r="E23" s="29" t="s">
        <v>332</v>
      </c>
      <c r="G23" s="24">
        <f>SUMIF(Baseline!$G:$G,'City Clerk'!$B:$B,Baseline!N:N)</f>
        <v>57581.500000000007</v>
      </c>
      <c r="I23" s="24">
        <f>SUMIF(Baseline!$G:$G,'City Clerk'!$B:$B,Baseline!Q:Q)</f>
        <v>356000</v>
      </c>
      <c r="J23" s="24">
        <f>SUMIF(Baseline!$G:$G,'City Clerk'!$B:$B,Baseline!R:R)</f>
        <v>204000</v>
      </c>
      <c r="K23" s="24">
        <f>SUMIF(Baseline!$G:$G,'City Clerk'!$B:$B,Baseline!S:S)</f>
        <v>0</v>
      </c>
      <c r="L23" s="24">
        <f>SUMIF(Baseline!$G:$G,'City Clerk'!$B:$B,Baseline!T:T)</f>
        <v>0</v>
      </c>
      <c r="M23" s="24">
        <f>SUMIF(Baseline!$G:$G,'City Clerk'!$B:$B,Baseline!U:U)</f>
        <v>0</v>
      </c>
      <c r="N23" s="24">
        <f>SUMIF(Baseline!$G:$G,'City Clerk'!$B:$B,Baseline!V:V)</f>
        <v>0</v>
      </c>
      <c r="O23" s="24">
        <f>SUMIF(Baseline!$G:$G,'City Clerk'!$B:$B,Baseline!W:W)</f>
        <v>173417.8</v>
      </c>
      <c r="P23" s="24">
        <f t="shared" ref="P23:P24" si="23">+J23-O23</f>
        <v>30582.200000000012</v>
      </c>
      <c r="Q23" s="26">
        <f t="shared" ref="Q23:Q25" si="24">IFERROR((P23/O23),0)</f>
        <v>0.17634983260080575</v>
      </c>
      <c r="S23" s="24">
        <f>SUMIF(Baseline!$G:$G,'City Clerk'!$B:$B,Baseline!Z:Z)</f>
        <v>170635</v>
      </c>
      <c r="T23" s="24">
        <f>SUMIF(Baseline!$G:$G,'City Clerk'!$B:$B,Baseline!AA:AA)</f>
        <v>70635</v>
      </c>
      <c r="U23" s="24">
        <f>SUMIF(Baseline!$G:$G,'City Clerk'!$B:$B,Baseline!AB:AB)</f>
        <v>0</v>
      </c>
      <c r="V23" s="24">
        <f>SUMIF(Baseline!$G:$G,'City Clerk'!$B:$B,Baseline!AC:AC)</f>
        <v>0</v>
      </c>
      <c r="W23" s="24">
        <f>SUMIF(Baseline!$G:$G,'City Clerk'!$B:$B,Baseline!AD:AD)</f>
        <v>0</v>
      </c>
      <c r="X23" s="24">
        <f>SUMIF(Baseline!$G:$G,'City Clerk'!$B:$B,Baseline!AE:AE)</f>
        <v>0</v>
      </c>
      <c r="Y23" s="24">
        <f>SUMIF(Baseline!$G:$G,'City Clerk'!$B:$B,Baseline!AF:AF)</f>
        <v>62895.280000000006</v>
      </c>
      <c r="Z23" s="24">
        <f t="shared" ref="Z23:Z24" si="25">+T23-Y23</f>
        <v>7739.7199999999939</v>
      </c>
      <c r="AA23" s="26">
        <f t="shared" ref="AA23:AA25" si="26">IFERROR((Z23/T23),0)</f>
        <v>0.10957344092871797</v>
      </c>
      <c r="AB23" s="87"/>
      <c r="AD23" s="161">
        <f>SUMIF(Baseline!$G:$G,'City Clerk'!$B:$B,Baseline!AI:AI)</f>
        <v>463790</v>
      </c>
      <c r="AE23" s="161">
        <f>SUMIF(Baseline!$G:$G,'City Clerk'!$B:$B,Baseline!AJ:AJ)</f>
        <v>463790</v>
      </c>
      <c r="AF23" s="161">
        <f>SUMIF(Baseline!$G:$G,'City Clerk'!$B:$B,Baseline!AK:AK)</f>
        <v>463790</v>
      </c>
      <c r="AG23" s="161">
        <f>SUMIF(Baseline!$G:$G,'City Clerk'!$B:$B,Baseline!AL:AL)</f>
        <v>6858.87</v>
      </c>
      <c r="AH23" s="161">
        <f>SUMIF(Baseline!$G:$G,'City Clerk'!$B:$B,Baseline!AM:AM)</f>
        <v>0</v>
      </c>
      <c r="AI23" s="161">
        <f>SUMIF(Baseline!$G:$G,'City Clerk'!$B:$B,Baseline!AN:AN)</f>
        <v>0</v>
      </c>
      <c r="AJ23" s="161">
        <f>SUMIF(Baseline!$G:$G,'City Clerk'!$B:$B,Baseline!AO:AO)</f>
        <v>0</v>
      </c>
      <c r="AK23" s="161">
        <f>SUMIF(Baseline!$G:$G,'City Clerk'!$B:$B,Baseline!AP:AP)</f>
        <v>0</v>
      </c>
      <c r="AL23" s="24">
        <f t="shared" ref="AL23:AL24" si="27">+AD23-Y23</f>
        <v>400894.71999999997</v>
      </c>
      <c r="AM23" s="26">
        <f t="shared" ref="AM23:AM25" si="28">IFERROR((AL23/Y23),0)</f>
        <v>6.3740032638379214</v>
      </c>
      <c r="AN23" s="26"/>
    </row>
    <row r="24" spans="1:40" x14ac:dyDescent="0.25">
      <c r="A24" s="23"/>
      <c r="B24" s="23" t="s">
        <v>1492</v>
      </c>
      <c r="C24" s="4"/>
      <c r="D24" s="2"/>
      <c r="E24" s="29" t="s">
        <v>92</v>
      </c>
      <c r="G24" s="24">
        <f>SUMIF(Baseline!$G:$G,'City Clerk'!$B:$B,Baseline!N:N)</f>
        <v>0</v>
      </c>
      <c r="I24" s="24">
        <f>SUMIF(Baseline!$G:$G,'City Clerk'!$B:$B,Baseline!Q:Q)</f>
        <v>0</v>
      </c>
      <c r="J24" s="24">
        <f>SUMIF(Baseline!$G:$G,'City Clerk'!$B:$B,Baseline!R:R)</f>
        <v>0</v>
      </c>
      <c r="K24" s="24">
        <f>SUMIF(Baseline!$G:$G,'City Clerk'!$B:$B,Baseline!S:S)</f>
        <v>0</v>
      </c>
      <c r="L24" s="24">
        <f>SUMIF(Baseline!$G:$G,'City Clerk'!$B:$B,Baseline!T:T)</f>
        <v>0</v>
      </c>
      <c r="M24" s="24">
        <f>SUMIF(Baseline!$G:$G,'City Clerk'!$B:$B,Baseline!U:U)</f>
        <v>0</v>
      </c>
      <c r="N24" s="24">
        <f>SUMIF(Baseline!$G:$G,'City Clerk'!$B:$B,Baseline!V:V)</f>
        <v>0</v>
      </c>
      <c r="O24" s="24">
        <f>SUMIF(Baseline!$G:$G,'City Clerk'!$B:$B,Baseline!W:W)</f>
        <v>0</v>
      </c>
      <c r="P24" s="24">
        <f t="shared" si="23"/>
        <v>0</v>
      </c>
      <c r="Q24" s="26">
        <f t="shared" si="24"/>
        <v>0</v>
      </c>
      <c r="S24" s="24">
        <f>SUMIF(Baseline!$G:$G,'City Clerk'!$B:$B,Baseline!Z:Z)</f>
        <v>0</v>
      </c>
      <c r="T24" s="24">
        <f>SUMIF(Baseline!$G:$G,'City Clerk'!$B:$B,Baseline!AA:AA)</f>
        <v>0</v>
      </c>
      <c r="U24" s="24">
        <f>SUMIF(Baseline!$G:$G,'City Clerk'!$B:$B,Baseline!AB:AB)</f>
        <v>0</v>
      </c>
      <c r="V24" s="24">
        <f>SUMIF(Baseline!$G:$G,'City Clerk'!$B:$B,Baseline!AC:AC)</f>
        <v>0</v>
      </c>
      <c r="W24" s="24">
        <f>SUMIF(Baseline!$G:$G,'City Clerk'!$B:$B,Baseline!AD:AD)</f>
        <v>0</v>
      </c>
      <c r="X24" s="24">
        <f>SUMIF(Baseline!$G:$G,'City Clerk'!$B:$B,Baseline!AE:AE)</f>
        <v>0</v>
      </c>
      <c r="Y24" s="24">
        <f>SUMIF(Baseline!$G:$G,'City Clerk'!$B:$B,Baseline!AF:AF)</f>
        <v>0</v>
      </c>
      <c r="Z24" s="24">
        <f t="shared" si="25"/>
        <v>0</v>
      </c>
      <c r="AA24" s="26">
        <f t="shared" si="26"/>
        <v>0</v>
      </c>
      <c r="AB24" s="87"/>
      <c r="AD24" s="161">
        <f>SUMIF(Baseline!$G:$G,'City Clerk'!$B:$B,Baseline!AI:AI)</f>
        <v>0</v>
      </c>
      <c r="AE24" s="161">
        <f>SUMIF(Baseline!$G:$G,'City Clerk'!$B:$B,Baseline!AJ:AJ)</f>
        <v>0</v>
      </c>
      <c r="AF24" s="161">
        <f>SUMIF(Baseline!$G:$G,'City Clerk'!$B:$B,Baseline!AK:AK)</f>
        <v>0</v>
      </c>
      <c r="AG24" s="161">
        <f>SUMIF(Baseline!$G:$G,'City Clerk'!$B:$B,Baseline!AL:AL)</f>
        <v>0</v>
      </c>
      <c r="AH24" s="161">
        <f>SUMIF(Baseline!$G:$G,'City Clerk'!$B:$B,Baseline!AM:AM)</f>
        <v>0</v>
      </c>
      <c r="AI24" s="161">
        <f>SUMIF(Baseline!$G:$G,'City Clerk'!$B:$B,Baseline!AN:AN)</f>
        <v>0</v>
      </c>
      <c r="AJ24" s="161">
        <f>SUMIF(Baseline!$G:$G,'City Clerk'!$B:$B,Baseline!AO:AO)</f>
        <v>0</v>
      </c>
      <c r="AK24" s="161">
        <f>SUMIF(Baseline!$G:$G,'City Clerk'!$B:$B,Baseline!AP:AP)</f>
        <v>0</v>
      </c>
      <c r="AL24" s="24">
        <f t="shared" si="27"/>
        <v>0</v>
      </c>
      <c r="AM24" s="26">
        <f t="shared" si="28"/>
        <v>0</v>
      </c>
      <c r="AN24" s="26"/>
    </row>
    <row r="25" spans="1:40" x14ac:dyDescent="0.25">
      <c r="C25" s="2"/>
      <c r="D25" s="2"/>
      <c r="E25" s="29"/>
      <c r="G25" s="28">
        <f>SUM(G21:G24)</f>
        <v>632843.39</v>
      </c>
      <c r="I25" s="28">
        <f t="shared" ref="I25:O25" si="29">SUM(I21:I24)</f>
        <v>997070</v>
      </c>
      <c r="J25" s="28">
        <f t="shared" si="29"/>
        <v>845070</v>
      </c>
      <c r="K25" s="28">
        <f t="shared" si="29"/>
        <v>0</v>
      </c>
      <c r="L25" s="28">
        <f t="shared" si="29"/>
        <v>0</v>
      </c>
      <c r="M25" s="28">
        <f t="shared" si="29"/>
        <v>0</v>
      </c>
      <c r="N25" s="28">
        <f t="shared" si="29"/>
        <v>0</v>
      </c>
      <c r="O25" s="28">
        <f t="shared" si="29"/>
        <v>760155.09999999986</v>
      </c>
      <c r="P25" s="28">
        <f>SUM(P22:P24)</f>
        <v>30582.200000000012</v>
      </c>
      <c r="Q25" s="26">
        <f t="shared" si="24"/>
        <v>4.0231526434539498E-2</v>
      </c>
      <c r="S25" s="28">
        <f>SUM(S21:S24)</f>
        <v>816885</v>
      </c>
      <c r="T25" s="28">
        <f t="shared" ref="T25:Z25" si="30">SUM(T21:T24)</f>
        <v>737475</v>
      </c>
      <c r="U25" s="28">
        <f t="shared" si="30"/>
        <v>0</v>
      </c>
      <c r="V25" s="28">
        <f t="shared" si="30"/>
        <v>0</v>
      </c>
      <c r="W25" s="28">
        <f t="shared" si="30"/>
        <v>0</v>
      </c>
      <c r="X25" s="28">
        <f t="shared" si="30"/>
        <v>0</v>
      </c>
      <c r="Y25" s="28">
        <f t="shared" si="30"/>
        <v>624195.87000000011</v>
      </c>
      <c r="Z25" s="28">
        <f t="shared" si="30"/>
        <v>113279.12999999992</v>
      </c>
      <c r="AA25" s="77">
        <f t="shared" si="26"/>
        <v>0.15360402725516109</v>
      </c>
      <c r="AB25" s="87"/>
      <c r="AD25" s="28">
        <f t="shared" ref="AD25" si="31">SUM(AD21:AD24)</f>
        <v>1230385</v>
      </c>
      <c r="AE25" s="28">
        <f t="shared" ref="AE25:AH25" si="32">SUM(AE21:AE24)</f>
        <v>1230385</v>
      </c>
      <c r="AF25" s="28">
        <f t="shared" si="32"/>
        <v>1263285</v>
      </c>
      <c r="AG25" s="28">
        <f t="shared" si="32"/>
        <v>228095.94999999998</v>
      </c>
      <c r="AH25" s="28">
        <f t="shared" si="32"/>
        <v>0</v>
      </c>
      <c r="AI25" s="28">
        <f t="shared" ref="AI25" si="33">SUM(AI21:AI24)</f>
        <v>0</v>
      </c>
      <c r="AJ25" s="28">
        <f t="shared" ref="AJ25" si="34">SUM(AJ21:AJ24)</f>
        <v>0</v>
      </c>
      <c r="AK25" s="28">
        <f t="shared" ref="AK25" si="35">SUM(AK21:AK24)</f>
        <v>0</v>
      </c>
      <c r="AL25" s="28">
        <f t="shared" ref="AL25" si="36">SUM(AL21:AL24)</f>
        <v>606189.12999999989</v>
      </c>
      <c r="AM25" s="26">
        <f t="shared" si="28"/>
        <v>0.97115210006115515</v>
      </c>
      <c r="AN25" s="26"/>
    </row>
    <row r="26" spans="1:40" x14ac:dyDescent="0.25">
      <c r="C26" s="2"/>
      <c r="D26" s="12" t="s">
        <v>1502</v>
      </c>
      <c r="E26" s="29"/>
      <c r="G26" s="24"/>
      <c r="I26" s="24"/>
      <c r="J26" s="24"/>
      <c r="K26" s="24"/>
      <c r="L26" s="24"/>
      <c r="M26" s="24"/>
      <c r="N26" s="24"/>
      <c r="O26" s="24"/>
      <c r="P26" s="24"/>
      <c r="S26" s="24"/>
      <c r="T26" s="24"/>
      <c r="U26" s="24"/>
      <c r="V26" s="24"/>
      <c r="W26" s="24"/>
      <c r="X26" s="24"/>
      <c r="Y26" s="24"/>
      <c r="Z26" s="24"/>
      <c r="AB26" s="87"/>
      <c r="AD26" s="161"/>
      <c r="AE26" s="24"/>
      <c r="AF26" s="24"/>
      <c r="AG26" s="24"/>
      <c r="AH26" s="24"/>
      <c r="AI26" s="24"/>
      <c r="AJ26" s="24"/>
      <c r="AK26" s="24"/>
      <c r="AL26" s="24"/>
      <c r="AN26" s="26"/>
    </row>
    <row r="27" spans="1:40" x14ac:dyDescent="0.25">
      <c r="A27" s="23"/>
      <c r="B27" s="23" t="s">
        <v>1493</v>
      </c>
      <c r="C27" s="2"/>
      <c r="D27" s="2"/>
      <c r="E27" s="29" t="s">
        <v>91</v>
      </c>
      <c r="G27" s="24">
        <f>SUMIF(Baseline!$G:$G,'City Clerk'!$B:$B,Baseline!N:N)</f>
        <v>0</v>
      </c>
      <c r="I27" s="24"/>
      <c r="J27" s="24"/>
      <c r="K27" s="24"/>
      <c r="L27" s="24"/>
      <c r="M27" s="24"/>
      <c r="N27" s="24"/>
      <c r="O27" s="24">
        <f>SUMIF(Baseline!$G:$G,'City Clerk'!$B:$B,Baseline!W:W)</f>
        <v>0</v>
      </c>
      <c r="P27" s="24"/>
      <c r="S27" s="24">
        <f>SUMIF(Baseline!$G:$G,'City Clerk'!$B:$B,Baseline!Z:Z)</f>
        <v>0</v>
      </c>
      <c r="T27" s="24">
        <f>SUMIF(Baseline!$G:$G,'City Clerk'!$B:$B,Baseline!AA:AA)</f>
        <v>0</v>
      </c>
      <c r="U27" s="24">
        <f>SUMIF(Baseline!$G:$G,'City Clerk'!$B:$B,Baseline!AB:AB)</f>
        <v>0</v>
      </c>
      <c r="V27" s="24">
        <f>SUMIF(Baseline!$G:$G,'City Clerk'!$B:$B,Baseline!AC:AC)</f>
        <v>0</v>
      </c>
      <c r="W27" s="24">
        <f>SUMIF(Baseline!$G:$G,'City Clerk'!$B:$B,Baseline!AD:AD)</f>
        <v>0</v>
      </c>
      <c r="X27" s="24">
        <f>SUMIF(Baseline!$G:$G,'City Clerk'!$B:$B,Baseline!AE:AE)</f>
        <v>0</v>
      </c>
      <c r="Y27" s="24">
        <f>SUMIF(Baseline!$G:$G,'City Clerk'!$B:$B,Baseline!AF:AF)</f>
        <v>0</v>
      </c>
      <c r="Z27" s="24">
        <f>+T27-Y27</f>
        <v>0</v>
      </c>
      <c r="AA27" s="26">
        <f t="shared" ref="AA27:AA31" si="37">IFERROR((Z27/T27),0)</f>
        <v>0</v>
      </c>
      <c r="AB27" s="87"/>
      <c r="AD27" s="161">
        <f>SUMIF(Baseline!$G:$G,'City Clerk'!$B:$B,Baseline!AI:AI)</f>
        <v>0</v>
      </c>
      <c r="AE27" s="161">
        <f>SUMIF(Baseline!$G:$G,'City Clerk'!$B:$B,Baseline!AJ:AJ)</f>
        <v>0</v>
      </c>
      <c r="AF27" s="161">
        <f>SUMIF(Baseline!$G:$G,'City Clerk'!$B:$B,Baseline!AK:AK)</f>
        <v>0</v>
      </c>
      <c r="AG27" s="161">
        <f>SUMIF(Baseline!$G:$G,'City Clerk'!$B:$B,Baseline!AL:AL)</f>
        <v>0</v>
      </c>
      <c r="AH27" s="161">
        <f>SUMIF(Baseline!$G:$G,'City Clerk'!$B:$B,Baseline!AM:AM)</f>
        <v>0</v>
      </c>
      <c r="AI27" s="161">
        <f>SUMIF(Baseline!$G:$G,'City Clerk'!$B:$B,Baseline!AN:AN)</f>
        <v>0</v>
      </c>
      <c r="AJ27" s="161">
        <f>SUMIF(Baseline!$G:$G,'City Clerk'!$B:$B,Baseline!AO:AO)</f>
        <v>0</v>
      </c>
      <c r="AK27" s="161">
        <f>SUMIF(Baseline!$G:$G,'City Clerk'!$B:$B,Baseline!AP:AP)</f>
        <v>0</v>
      </c>
      <c r="AL27" s="24">
        <f t="shared" ref="AL27:AL28" si="38">+AD27-Y27</f>
        <v>0</v>
      </c>
      <c r="AM27" s="26">
        <f t="shared" ref="AM27:AM28" si="39">IFERROR((AL27/Y27),0)</f>
        <v>0</v>
      </c>
      <c r="AN27" s="26"/>
    </row>
    <row r="28" spans="1:40" x14ac:dyDescent="0.25">
      <c r="A28" s="23"/>
      <c r="B28" s="23" t="s">
        <v>1494</v>
      </c>
      <c r="C28" s="2"/>
      <c r="E28" s="29" t="s">
        <v>326</v>
      </c>
      <c r="G28" s="24">
        <f>SUMIF(Baseline!$G:$G,'City Clerk'!$B:$B,Baseline!N:N)</f>
        <v>37214.83</v>
      </c>
      <c r="I28" s="24">
        <f>SUMIF(Baseline!$G:$G,'City Clerk'!B:B,Baseline!Q:Q)</f>
        <v>8900</v>
      </c>
      <c r="J28" s="24">
        <f>SUMIF(Baseline!$G:$G,'City Clerk'!$B:$B,Baseline!R:R)</f>
        <v>154398</v>
      </c>
      <c r="K28" s="24">
        <f>SUMIF(Baseline!$G:$G,'City Clerk'!$B:$B,Baseline!S:S)</f>
        <v>0</v>
      </c>
      <c r="L28" s="24">
        <f>SUMIF(Baseline!$G:$G,'City Clerk'!$B:$B,Baseline!T:T)</f>
        <v>0</v>
      </c>
      <c r="M28" s="24">
        <f>SUMIF(Baseline!$G:$G,'City Clerk'!$B:$B,Baseline!U:U)</f>
        <v>0</v>
      </c>
      <c r="N28" s="24">
        <f>SUMIF(Baseline!$G:$G,'City Clerk'!$B:$B,Baseline!V:V)</f>
        <v>0</v>
      </c>
      <c r="O28" s="24">
        <f>SUMIF(Baseline!$G:$G,'City Clerk'!$B:$B,Baseline!W:W)</f>
        <v>101922.84000000001</v>
      </c>
      <c r="P28" s="24">
        <f t="shared" ref="P28:P30" si="40">+J28-O28</f>
        <v>52475.159999999989</v>
      </c>
      <c r="Q28" s="26">
        <f t="shared" ref="Q28:Q31" si="41">IFERROR((P28/O28),0)</f>
        <v>0.51485182320272849</v>
      </c>
      <c r="S28" s="24">
        <f>SUMIF(Baseline!$G:$G,'City Clerk'!$B:$B,Baseline!Z:Z)</f>
        <v>8900</v>
      </c>
      <c r="T28" s="24">
        <f>SUMIF(Baseline!$G:$G,'City Clerk'!$B:$B,Baseline!AA:AA)</f>
        <v>164117</v>
      </c>
      <c r="U28" s="24">
        <f>SUMIF(Baseline!$G:$G,'City Clerk'!$B:$B,Baseline!AB:AB)</f>
        <v>0</v>
      </c>
      <c r="V28" s="24">
        <f>SUMIF(Baseline!$G:$G,'City Clerk'!$B:$B,Baseline!AC:AC)</f>
        <v>0</v>
      </c>
      <c r="W28" s="24">
        <f>SUMIF(Baseline!$G:$G,'City Clerk'!$B:$B,Baseline!AD:AD)</f>
        <v>0</v>
      </c>
      <c r="X28" s="24">
        <f>SUMIF(Baseline!$G:$G,'City Clerk'!$B:$B,Baseline!AE:AE)</f>
        <v>0</v>
      </c>
      <c r="Y28" s="24">
        <f>SUMIF(Baseline!$G:$G,'City Clerk'!$B:$B,Baseline!AF:AF)</f>
        <v>115687.11</v>
      </c>
      <c r="Z28" s="24">
        <f>+T28-Y28</f>
        <v>48429.89</v>
      </c>
      <c r="AA28" s="26">
        <f t="shared" si="37"/>
        <v>0.29509368316505907</v>
      </c>
      <c r="AB28" s="87"/>
      <c r="AD28" s="161">
        <f>SUMIF(Baseline!$G:$G,'City Clerk'!$B:$B,Baseline!AI:AI)</f>
        <v>107400</v>
      </c>
      <c r="AE28" s="161">
        <f>SUMIF(Baseline!$G:$G,'City Clerk'!$B:$B,Baseline!AJ:AJ)</f>
        <v>107400</v>
      </c>
      <c r="AF28" s="161">
        <f>SUMIF(Baseline!$G:$G,'City Clerk'!$B:$B,Baseline!AK:AK)</f>
        <v>107400</v>
      </c>
      <c r="AG28" s="161">
        <f>SUMIF(Baseline!$G:$G,'City Clerk'!$B:$B,Baseline!AL:AL)</f>
        <v>37268.9</v>
      </c>
      <c r="AH28" s="161">
        <f>SUMIF(Baseline!$G:$G,'City Clerk'!$B:$B,Baseline!AM:AM)</f>
        <v>0</v>
      </c>
      <c r="AI28" s="161">
        <f>SUMIF(Baseline!$G:$G,'City Clerk'!$B:$B,Baseline!AN:AN)</f>
        <v>0</v>
      </c>
      <c r="AJ28" s="161">
        <f>SUMIF(Baseline!$G:$G,'City Clerk'!$B:$B,Baseline!AO:AO)</f>
        <v>0</v>
      </c>
      <c r="AK28" s="161">
        <f>SUMIF(Baseline!$G:$G,'City Clerk'!$B:$B,Baseline!AP:AP)</f>
        <v>0</v>
      </c>
      <c r="AL28" s="24">
        <f t="shared" si="38"/>
        <v>-8287.11</v>
      </c>
      <c r="AM28" s="26">
        <f t="shared" si="39"/>
        <v>-7.1633823336065702E-2</v>
      </c>
      <c r="AN28" s="26"/>
    </row>
    <row r="29" spans="1:40" x14ac:dyDescent="0.25">
      <c r="A29" s="23"/>
      <c r="B29" s="23" t="s">
        <v>1495</v>
      </c>
      <c r="C29" s="2"/>
      <c r="D29" s="2"/>
      <c r="E29" s="29" t="s">
        <v>332</v>
      </c>
      <c r="G29" s="24">
        <f>SUMIF(Baseline!$G:$G,'City Clerk'!$B:$B,Baseline!N:N)</f>
        <v>2958.64</v>
      </c>
      <c r="I29" s="24">
        <f>SUMIF(Baseline!$G:$G,'City Clerk'!B:B,Baseline!Q:Q)</f>
        <v>4400</v>
      </c>
      <c r="J29" s="24">
        <f>SUMIF(Baseline!$G:$G,'City Clerk'!$B:$B,Baseline!R:R)</f>
        <v>4400</v>
      </c>
      <c r="K29" s="24">
        <f>SUMIF(Baseline!$G:$G,'City Clerk'!$B:$B,Baseline!S:S)</f>
        <v>0</v>
      </c>
      <c r="L29" s="24">
        <f>SUMIF(Baseline!$G:$G,'City Clerk'!$B:$B,Baseline!T:T)</f>
        <v>0</v>
      </c>
      <c r="M29" s="24">
        <f>SUMIF(Baseline!$G:$G,'City Clerk'!$B:$B,Baseline!U:U)</f>
        <v>0</v>
      </c>
      <c r="N29" s="24">
        <f>SUMIF(Baseline!$G:$G,'City Clerk'!$B:$B,Baseline!V:V)</f>
        <v>0</v>
      </c>
      <c r="O29" s="24">
        <f>SUMIF(Baseline!$G:$G,'City Clerk'!$B:$B,Baseline!W:W)</f>
        <v>1649.24</v>
      </c>
      <c r="P29" s="24">
        <f t="shared" si="40"/>
        <v>2750.76</v>
      </c>
      <c r="Q29" s="26">
        <f t="shared" si="41"/>
        <v>1.6678955155101745</v>
      </c>
      <c r="S29" s="24">
        <f>SUMIF(Baseline!$G:$G,'City Clerk'!$B:$B,Baseline!Z:Z)</f>
        <v>4400</v>
      </c>
      <c r="T29" s="24">
        <f>SUMIF(Baseline!$G:$G,'City Clerk'!$B:$B,Baseline!AA:AA)</f>
        <v>4400</v>
      </c>
      <c r="U29" s="24">
        <f>SUMIF(Baseline!$G:$G,'City Clerk'!$B:$B,Baseline!AB:AB)</f>
        <v>0</v>
      </c>
      <c r="V29" s="24">
        <f>SUMIF(Baseline!$G:$G,'City Clerk'!$B:$B,Baseline!AC:AC)</f>
        <v>0</v>
      </c>
      <c r="W29" s="24">
        <f>SUMIF(Baseline!$G:$G,'City Clerk'!$B:$B,Baseline!AD:AD)</f>
        <v>0</v>
      </c>
      <c r="X29" s="24">
        <f>SUMIF(Baseline!$G:$G,'City Clerk'!$B:$B,Baseline!AE:AE)</f>
        <v>0</v>
      </c>
      <c r="Y29" s="24">
        <f>SUMIF(Baseline!$G:$G,'City Clerk'!$B:$B,Baseline!AF:AF)</f>
        <v>2080.23</v>
      </c>
      <c r="Z29" s="24">
        <f t="shared" ref="Z29:Z30" si="42">+T29-Y29</f>
        <v>2319.77</v>
      </c>
      <c r="AA29" s="26">
        <f t="shared" si="37"/>
        <v>0.52722045454545452</v>
      </c>
      <c r="AB29" s="87"/>
      <c r="AD29" s="161">
        <f>SUMIF(Baseline!$G:$G,'City Clerk'!$B:$B,Baseline!AI:AI)</f>
        <v>4400</v>
      </c>
      <c r="AE29" s="161">
        <f>SUMIF(Baseline!$G:$G,'City Clerk'!$B:$B,Baseline!AJ:AJ)</f>
        <v>4400</v>
      </c>
      <c r="AF29" s="161">
        <f>SUMIF(Baseline!$G:$G,'City Clerk'!$B:$B,Baseline!AK:AK)</f>
        <v>4400</v>
      </c>
      <c r="AG29" s="161">
        <f>SUMIF(Baseline!$G:$G,'City Clerk'!$B:$B,Baseline!AL:AL)</f>
        <v>227.22</v>
      </c>
      <c r="AH29" s="161">
        <f>SUMIF(Baseline!$G:$G,'City Clerk'!$B:$B,Baseline!AM:AM)</f>
        <v>0</v>
      </c>
      <c r="AI29" s="161">
        <f>SUMIF(Baseline!$G:$G,'City Clerk'!$B:$B,Baseline!AN:AN)</f>
        <v>0</v>
      </c>
      <c r="AJ29" s="161">
        <f>SUMIF(Baseline!$G:$G,'City Clerk'!$B:$B,Baseline!AO:AO)</f>
        <v>0</v>
      </c>
      <c r="AK29" s="161">
        <f>SUMIF(Baseline!$G:$G,'City Clerk'!$B:$B,Baseline!AP:AP)</f>
        <v>0</v>
      </c>
      <c r="AL29" s="24">
        <f t="shared" ref="AL29:AL30" si="43">+AD29-Y29</f>
        <v>2319.77</v>
      </c>
      <c r="AM29" s="26">
        <f t="shared" ref="AM29:AM31" si="44">IFERROR((AL29/Y29),0)</f>
        <v>1.1151507285252111</v>
      </c>
      <c r="AN29" s="189"/>
    </row>
    <row r="30" spans="1:40" x14ac:dyDescent="0.25">
      <c r="A30" s="23"/>
      <c r="B30" s="23" t="s">
        <v>1496</v>
      </c>
      <c r="C30" s="2"/>
      <c r="D30" s="2"/>
      <c r="E30" s="29" t="s">
        <v>92</v>
      </c>
      <c r="G30" s="24">
        <f>SUMIF(Baseline!$G:$G,'City Clerk'!$B:$B,Baseline!N:N)</f>
        <v>0</v>
      </c>
      <c r="I30" s="24">
        <f>SUMIF(Baseline!$G:$G,'City Clerk'!B:B,Baseline!Q:Q)</f>
        <v>0</v>
      </c>
      <c r="J30" s="24">
        <f>SUMIF(Baseline!$G:$G,'City Clerk'!$B:$B,Baseline!R:R)</f>
        <v>0</v>
      </c>
      <c r="K30" s="24">
        <f>SUMIF(Baseline!$G:$G,'City Clerk'!$B:$B,Baseline!S:S)</f>
        <v>0</v>
      </c>
      <c r="L30" s="24">
        <f>SUMIF(Baseline!$G:$G,'City Clerk'!$B:$B,Baseline!T:T)</f>
        <v>0</v>
      </c>
      <c r="M30" s="24">
        <f>SUMIF(Baseline!$G:$G,'City Clerk'!$B:$B,Baseline!U:U)</f>
        <v>0</v>
      </c>
      <c r="N30" s="24">
        <f>SUMIF(Baseline!$G:$G,'City Clerk'!$B:$B,Baseline!V:V)</f>
        <v>0</v>
      </c>
      <c r="O30" s="24">
        <f>SUMIF(Baseline!$G:$G,'City Clerk'!$B:$B,Baseline!W:W)</f>
        <v>0</v>
      </c>
      <c r="P30" s="24">
        <f t="shared" si="40"/>
        <v>0</v>
      </c>
      <c r="Q30" s="26">
        <f t="shared" si="41"/>
        <v>0</v>
      </c>
      <c r="S30" s="24">
        <f>SUMIF(Baseline!$G:$G,'City Clerk'!$B:$B,Baseline!Z:Z)</f>
        <v>0</v>
      </c>
      <c r="T30" s="24">
        <f>SUMIF(Baseline!$G:$G,'City Clerk'!$B:$B,Baseline!AA:AA)</f>
        <v>0</v>
      </c>
      <c r="U30" s="24">
        <f>SUMIF(Baseline!$G:$G,'City Clerk'!$B:$B,Baseline!AB:AB)</f>
        <v>0</v>
      </c>
      <c r="V30" s="24">
        <f>SUMIF(Baseline!$G:$G,'City Clerk'!$B:$B,Baseline!AC:AC)</f>
        <v>0</v>
      </c>
      <c r="W30" s="24">
        <f>SUMIF(Baseline!$G:$G,'City Clerk'!$B:$B,Baseline!AD:AD)</f>
        <v>0</v>
      </c>
      <c r="X30" s="24">
        <f>SUMIF(Baseline!$G:$G,'City Clerk'!$B:$B,Baseline!AE:AE)</f>
        <v>0</v>
      </c>
      <c r="Y30" s="24">
        <f>SUMIF(Baseline!$G:$G,'City Clerk'!$B:$B,Baseline!AF:AF)</f>
        <v>0</v>
      </c>
      <c r="Z30" s="24">
        <f t="shared" si="42"/>
        <v>0</v>
      </c>
      <c r="AA30" s="26">
        <f t="shared" si="37"/>
        <v>0</v>
      </c>
      <c r="AB30" s="87"/>
      <c r="AD30" s="161">
        <f>SUMIF(Baseline!$G:$G,'City Clerk'!$B:$B,Baseline!AI:AI)</f>
        <v>0</v>
      </c>
      <c r="AE30" s="161">
        <f>SUMIF(Baseline!$G:$G,'City Clerk'!$B:$B,Baseline!AJ:AJ)</f>
        <v>0</v>
      </c>
      <c r="AF30" s="161">
        <f>SUMIF(Baseline!$G:$G,'City Clerk'!$B:$B,Baseline!AK:AK)</f>
        <v>0</v>
      </c>
      <c r="AG30" s="161">
        <f>SUMIF(Baseline!$G:$G,'City Clerk'!$B:$B,Baseline!AL:AL)</f>
        <v>0</v>
      </c>
      <c r="AH30" s="161">
        <f>SUMIF(Baseline!$G:$G,'City Clerk'!$B:$B,Baseline!AM:AM)</f>
        <v>0</v>
      </c>
      <c r="AI30" s="161">
        <f>SUMIF(Baseline!$G:$G,'City Clerk'!$B:$B,Baseline!AN:AN)</f>
        <v>0</v>
      </c>
      <c r="AJ30" s="161">
        <f>SUMIF(Baseline!$G:$G,'City Clerk'!$B:$B,Baseline!AO:AO)</f>
        <v>0</v>
      </c>
      <c r="AK30" s="161">
        <f>SUMIF(Baseline!$G:$G,'City Clerk'!$B:$B,Baseline!AP:AP)</f>
        <v>0</v>
      </c>
      <c r="AL30" s="24">
        <f t="shared" si="43"/>
        <v>0</v>
      </c>
      <c r="AM30" s="26">
        <f t="shared" si="44"/>
        <v>0</v>
      </c>
      <c r="AN30" s="189"/>
    </row>
    <row r="31" spans="1:40" x14ac:dyDescent="0.25">
      <c r="C31" s="10"/>
      <c r="D31" s="10"/>
      <c r="E31" s="13"/>
      <c r="G31" s="28">
        <f>SUM(G28:G30)</f>
        <v>40173.47</v>
      </c>
      <c r="I31" s="28">
        <f t="shared" ref="I31:P31" si="45">SUM(I28:I30)</f>
        <v>13300</v>
      </c>
      <c r="J31" s="28">
        <f t="shared" si="45"/>
        <v>158798</v>
      </c>
      <c r="K31" s="28">
        <f t="shared" si="45"/>
        <v>0</v>
      </c>
      <c r="L31" s="28">
        <f t="shared" si="45"/>
        <v>0</v>
      </c>
      <c r="M31" s="28">
        <f t="shared" si="45"/>
        <v>0</v>
      </c>
      <c r="N31" s="28">
        <f t="shared" si="45"/>
        <v>0</v>
      </c>
      <c r="O31" s="28">
        <f t="shared" si="45"/>
        <v>103572.08000000002</v>
      </c>
      <c r="P31" s="28">
        <f t="shared" si="45"/>
        <v>55225.919999999991</v>
      </c>
      <c r="Q31" s="26">
        <f t="shared" si="41"/>
        <v>0.53321242558805404</v>
      </c>
      <c r="S31" s="28">
        <f>SUM(S28:S30)</f>
        <v>13300</v>
      </c>
      <c r="T31" s="28">
        <f t="shared" ref="T31:Z31" si="46">SUM(T28:T30)</f>
        <v>168517</v>
      </c>
      <c r="U31" s="28">
        <f t="shared" si="46"/>
        <v>0</v>
      </c>
      <c r="V31" s="28">
        <f t="shared" si="46"/>
        <v>0</v>
      </c>
      <c r="W31" s="28">
        <f t="shared" si="46"/>
        <v>0</v>
      </c>
      <c r="X31" s="28">
        <f t="shared" si="46"/>
        <v>0</v>
      </c>
      <c r="Y31" s="28">
        <f t="shared" si="46"/>
        <v>117767.34</v>
      </c>
      <c r="Z31" s="28">
        <f t="shared" si="46"/>
        <v>50749.659999999996</v>
      </c>
      <c r="AA31" s="77">
        <f t="shared" si="37"/>
        <v>0.30115454227169958</v>
      </c>
      <c r="AB31" s="99"/>
      <c r="AD31" s="28">
        <f t="shared" ref="AD31" si="47">SUM(AD27:AD30)</f>
        <v>111800</v>
      </c>
      <c r="AE31" s="28">
        <f t="shared" ref="AE31:AF31" si="48">SUM(AE27:AE30)</f>
        <v>111800</v>
      </c>
      <c r="AF31" s="28">
        <f t="shared" si="48"/>
        <v>111800</v>
      </c>
      <c r="AG31" s="28">
        <f t="shared" ref="AG31" si="49">SUM(AG27:AG30)</f>
        <v>37496.120000000003</v>
      </c>
      <c r="AH31" s="28">
        <f t="shared" ref="AH31" si="50">SUM(AH27:AH30)</f>
        <v>0</v>
      </c>
      <c r="AI31" s="28">
        <f t="shared" ref="AI31" si="51">SUM(AI27:AI30)</f>
        <v>0</v>
      </c>
      <c r="AJ31" s="28">
        <f t="shared" ref="AJ31" si="52">SUM(AJ27:AJ30)</f>
        <v>0</v>
      </c>
      <c r="AK31" s="28">
        <f t="shared" ref="AK31" si="53">SUM(AK27:AK30)</f>
        <v>0</v>
      </c>
      <c r="AL31" s="28">
        <f t="shared" ref="AL31" si="54">SUM(AL27:AL30)</f>
        <v>-5967.34</v>
      </c>
      <c r="AM31" s="26">
        <f t="shared" si="44"/>
        <v>-5.0670584900703371E-2</v>
      </c>
    </row>
    <row r="32" spans="1:40" x14ac:dyDescent="0.25">
      <c r="C32" s="1"/>
      <c r="D32" s="10" t="s">
        <v>1503</v>
      </c>
      <c r="E32" s="25"/>
      <c r="G32" s="24"/>
      <c r="I32" s="24"/>
      <c r="J32" s="24"/>
      <c r="K32" s="24"/>
      <c r="L32" s="24"/>
      <c r="M32" s="24"/>
      <c r="N32" s="24"/>
      <c r="O32" s="24"/>
      <c r="P32" s="24"/>
      <c r="S32" s="24"/>
      <c r="T32" s="24"/>
      <c r="U32" s="24"/>
      <c r="V32" s="24"/>
      <c r="W32" s="24"/>
      <c r="X32" s="24"/>
      <c r="Y32" s="24"/>
      <c r="Z32" s="24"/>
      <c r="AB32" s="99"/>
      <c r="AD32" s="161"/>
      <c r="AE32" s="24"/>
      <c r="AF32" s="24"/>
      <c r="AG32" s="24"/>
      <c r="AH32" s="24"/>
      <c r="AI32" s="24"/>
      <c r="AJ32" s="24"/>
      <c r="AK32" s="24"/>
      <c r="AL32" s="24"/>
    </row>
    <row r="33" spans="1:40" x14ac:dyDescent="0.25">
      <c r="A33" s="23"/>
      <c r="B33" s="23" t="s">
        <v>1497</v>
      </c>
      <c r="C33" s="10"/>
      <c r="D33" s="10"/>
      <c r="E33" s="13" t="s">
        <v>91</v>
      </c>
      <c r="G33" s="24">
        <f>SUMIF(Baseline!$G:$G,'City Clerk'!$B:$B,Baseline!N:N)</f>
        <v>114926.69</v>
      </c>
      <c r="I33" s="24"/>
      <c r="J33" s="24"/>
      <c r="K33" s="24"/>
      <c r="L33" s="24"/>
      <c r="M33" s="24"/>
      <c r="N33" s="24"/>
      <c r="O33" s="24">
        <f>SUMIF(Baseline!$G:$G,'City Clerk'!$B:$B,Baseline!W:W)</f>
        <v>102340.78</v>
      </c>
      <c r="P33" s="24"/>
      <c r="S33" s="24">
        <f>SUMIF(Baseline!$G:$G,'City Clerk'!$B:$B,Baseline!Z:Z)</f>
        <v>90730</v>
      </c>
      <c r="T33" s="24">
        <f>SUMIF(Baseline!$G:$G,'City Clerk'!$B:$B,Baseline!AA:AA)</f>
        <v>90730</v>
      </c>
      <c r="U33" s="24">
        <f>SUMIF(Baseline!$G:$G,'City Clerk'!$B:$B,Baseline!AB:AB)</f>
        <v>0</v>
      </c>
      <c r="V33" s="24">
        <f>SUMIF(Baseline!$G:$G,'City Clerk'!$B:$B,Baseline!AC:AC)</f>
        <v>0</v>
      </c>
      <c r="W33" s="24">
        <f>SUMIF(Baseline!$G:$G,'City Clerk'!$B:$B,Baseline!AD:AD)</f>
        <v>0</v>
      </c>
      <c r="X33" s="24">
        <f>SUMIF(Baseline!$G:$G,'City Clerk'!$B:$B,Baseline!AE:AE)</f>
        <v>0</v>
      </c>
      <c r="Y33" s="24">
        <f>SUMIF(Baseline!$G:$G,'City Clerk'!$B:$B,Baseline!AF:AF)</f>
        <v>99355.449999999983</v>
      </c>
      <c r="Z33" s="24">
        <f t="shared" ref="Z33" si="55">+T33-Y33</f>
        <v>-8625.4499999999825</v>
      </c>
      <c r="AA33" s="26">
        <f t="shared" ref="AA33" si="56">IFERROR((Z33/T33),0)</f>
        <v>-9.5067232447922215E-2</v>
      </c>
      <c r="AB33" s="87"/>
      <c r="AD33" s="161">
        <f>SUMIF(Baseline!$G:$G,'City Clerk'!$B:$B,Baseline!AI:AI)</f>
        <v>92350</v>
      </c>
      <c r="AE33" s="161">
        <f>SUMIF(Baseline!$G:$G,'City Clerk'!$B:$B,Baseline!AJ:AJ)</f>
        <v>92350</v>
      </c>
      <c r="AF33" s="161">
        <f>SUMIF(Baseline!$G:$G,'City Clerk'!$B:$B,Baseline!AK:AK)</f>
        <v>92350</v>
      </c>
      <c r="AG33" s="161">
        <f>SUMIF(Baseline!$G:$G,'City Clerk'!$B:$B,Baseline!AL:AL)</f>
        <v>24457.020000000004</v>
      </c>
      <c r="AH33" s="161">
        <f>SUMIF(Baseline!$G:$G,'City Clerk'!$B:$B,Baseline!AM:AM)</f>
        <v>0</v>
      </c>
      <c r="AI33" s="161">
        <f>SUMIF(Baseline!$G:$G,'City Clerk'!$B:$B,Baseline!AN:AN)</f>
        <v>0</v>
      </c>
      <c r="AJ33" s="161">
        <f>SUMIF(Baseline!$G:$G,'City Clerk'!$B:$B,Baseline!AO:AO)</f>
        <v>0</v>
      </c>
      <c r="AK33" s="161">
        <f>SUMIF(Baseline!$G:$G,'City Clerk'!$B:$B,Baseline!AP:AP)</f>
        <v>0</v>
      </c>
      <c r="AL33" s="24"/>
      <c r="AN33" s="26"/>
    </row>
    <row r="34" spans="1:40" x14ac:dyDescent="0.25">
      <c r="A34" s="23"/>
      <c r="B34" s="23" t="s">
        <v>1498</v>
      </c>
      <c r="C34" s="10"/>
      <c r="D34" s="10"/>
      <c r="E34" s="13" t="s">
        <v>326</v>
      </c>
      <c r="G34" s="24">
        <f>SUMIF(Baseline!$G:$G,'City Clerk'!$B:$B,Baseline!N:N)</f>
        <v>0</v>
      </c>
      <c r="I34" s="24">
        <f>SUMIF(Baseline!$G:$G,'City Clerk'!B:B,Baseline!Q:Q)</f>
        <v>0</v>
      </c>
      <c r="J34" s="24">
        <f>SUMIF(Baseline!$G:$G,'City Clerk'!$B:$B,Baseline!R:R)</f>
        <v>0</v>
      </c>
      <c r="K34" s="24">
        <f>SUMIF(Baseline!$G:$G,'City Clerk'!$B:$B,Baseline!S:S)</f>
        <v>0</v>
      </c>
      <c r="L34" s="24">
        <f>SUMIF(Baseline!$G:$G,'City Clerk'!$B:$B,Baseline!T:T)</f>
        <v>0</v>
      </c>
      <c r="M34" s="24">
        <f>SUMIF(Baseline!$G:$G,'City Clerk'!$B:$B,Baseline!U:U)</f>
        <v>0</v>
      </c>
      <c r="N34" s="24">
        <f>SUMIF(Baseline!$G:$G,'City Clerk'!$B:$B,Baseline!V:V)</f>
        <v>0</v>
      </c>
      <c r="O34" s="24">
        <f>SUMIF(Baseline!$G:$G,'City Clerk'!$B:$B,Baseline!W:W)</f>
        <v>0</v>
      </c>
      <c r="P34" s="24">
        <f t="shared" ref="P34:P36" si="57">+J34-O34</f>
        <v>0</v>
      </c>
      <c r="Q34" s="26">
        <f t="shared" ref="Q34:Q37" si="58">IFERROR((P34/O34),0)</f>
        <v>0</v>
      </c>
      <c r="S34" s="24">
        <f>SUMIF(Baseline!$G:$G,'City Clerk'!$B:$B,Baseline!Z:Z)</f>
        <v>0</v>
      </c>
      <c r="T34" s="24">
        <f>SUMIF(Baseline!$G:$G,'City Clerk'!$B:$B,Baseline!AA:AA)</f>
        <v>0</v>
      </c>
      <c r="U34" s="24">
        <f>SUMIF(Baseline!$G:$G,'City Clerk'!$B:$B,Baseline!AB:AB)</f>
        <v>0</v>
      </c>
      <c r="V34" s="24">
        <f>SUMIF(Baseline!$G:$G,'City Clerk'!$B:$B,Baseline!AC:AC)</f>
        <v>0</v>
      </c>
      <c r="W34" s="24">
        <f>SUMIF(Baseline!$G:$G,'City Clerk'!$B:$B,Baseline!AD:AD)</f>
        <v>0</v>
      </c>
      <c r="X34" s="24">
        <f>SUMIF(Baseline!$G:$G,'City Clerk'!$B:$B,Baseline!AE:AE)</f>
        <v>0</v>
      </c>
      <c r="Y34" s="24">
        <f>SUMIF(Baseline!$G:$G,'City Clerk'!$B:$B,Baseline!AF:AF)</f>
        <v>0</v>
      </c>
      <c r="Z34" s="24">
        <f t="shared" ref="Z34:Z36" si="59">+T34-Y34</f>
        <v>0</v>
      </c>
      <c r="AA34" s="26">
        <f t="shared" ref="AA34:AA37" si="60">IFERROR((Z34/T34),0)</f>
        <v>0</v>
      </c>
      <c r="AB34" s="87"/>
      <c r="AD34" s="161">
        <f>SUMIF(Baseline!$G:$G,'City Clerk'!$B:$B,Baseline!AI:AI)</f>
        <v>0</v>
      </c>
      <c r="AE34" s="161">
        <f>SUMIF(Baseline!$G:$G,'City Clerk'!$B:$B,Baseline!AJ:AJ)</f>
        <v>0</v>
      </c>
      <c r="AF34" s="161">
        <f>SUMIF(Baseline!$G:$G,'City Clerk'!$B:$B,Baseline!AK:AK)</f>
        <v>0</v>
      </c>
      <c r="AG34" s="161">
        <f>SUMIF(Baseline!$G:$G,'City Clerk'!$B:$B,Baseline!AL:AL)</f>
        <v>0</v>
      </c>
      <c r="AH34" s="161">
        <f>SUMIF(Baseline!$G:$G,'City Clerk'!$B:$B,Baseline!AM:AM)</f>
        <v>0</v>
      </c>
      <c r="AI34" s="161">
        <f>SUMIF(Baseline!$G:$G,'City Clerk'!$B:$B,Baseline!AN:AN)</f>
        <v>0</v>
      </c>
      <c r="AJ34" s="161">
        <f>SUMIF(Baseline!$G:$G,'City Clerk'!$B:$B,Baseline!AO:AO)</f>
        <v>0</v>
      </c>
      <c r="AK34" s="161">
        <f>SUMIF(Baseline!$G:$G,'City Clerk'!$B:$B,Baseline!AP:AP)</f>
        <v>0</v>
      </c>
      <c r="AL34" s="24">
        <f t="shared" ref="AL34:AL36" si="61">+AD34-Y34</f>
        <v>0</v>
      </c>
      <c r="AM34" s="26">
        <f t="shared" ref="AM34:AM37" si="62">IFERROR((AL34/Y34),0)</f>
        <v>0</v>
      </c>
      <c r="AN34" s="26"/>
    </row>
    <row r="35" spans="1:40" x14ac:dyDescent="0.25">
      <c r="A35" s="23"/>
      <c r="B35" s="23" t="s">
        <v>1499</v>
      </c>
      <c r="C35" s="10"/>
      <c r="D35" s="4"/>
      <c r="E35" s="13" t="s">
        <v>332</v>
      </c>
      <c r="G35" s="24">
        <f>SUMIF(Baseline!$G:$G,'City Clerk'!$B:$B,Baseline!N:N)</f>
        <v>26618.99</v>
      </c>
      <c r="I35" s="24">
        <f>SUMIF(Baseline!$G:$G,'City Clerk'!B:B,Baseline!Q:Q)</f>
        <v>32525</v>
      </c>
      <c r="J35" s="24">
        <f>SUMIF(Baseline!$G:$G,'City Clerk'!$B:$B,Baseline!R:R)</f>
        <v>56793</v>
      </c>
      <c r="K35" s="24">
        <f>SUMIF(Baseline!$G:$G,'City Clerk'!$B:$B,Baseline!S:S)</f>
        <v>0</v>
      </c>
      <c r="L35" s="24">
        <f>SUMIF(Baseline!$G:$G,'City Clerk'!$B:$B,Baseline!T:T)</f>
        <v>0</v>
      </c>
      <c r="M35" s="24">
        <f>SUMIF(Baseline!$G:$G,'City Clerk'!$B:$B,Baseline!U:U)</f>
        <v>0</v>
      </c>
      <c r="N35" s="24">
        <f>SUMIF(Baseline!$G:$G,'City Clerk'!$B:$B,Baseline!V:V)</f>
        <v>0</v>
      </c>
      <c r="O35" s="24">
        <f>SUMIF(Baseline!$G:$G,'City Clerk'!$B:$B,Baseline!W:W)</f>
        <v>42738.36</v>
      </c>
      <c r="P35" s="24">
        <f t="shared" si="57"/>
        <v>14054.64</v>
      </c>
      <c r="Q35" s="26">
        <f t="shared" si="58"/>
        <v>0.32885304911091578</v>
      </c>
      <c r="S35" s="24">
        <f>SUMIF(Baseline!$G:$G,'City Clerk'!$B:$B,Baseline!Z:Z)</f>
        <v>53750</v>
      </c>
      <c r="T35" s="24">
        <f>SUMIF(Baseline!$G:$G,'City Clerk'!$B:$B,Baseline!AA:AA)</f>
        <v>55482</v>
      </c>
      <c r="U35" s="24">
        <f>SUMIF(Baseline!$G:$G,'City Clerk'!$B:$B,Baseline!AB:AB)</f>
        <v>0</v>
      </c>
      <c r="V35" s="24">
        <f>SUMIF(Baseline!$G:$G,'City Clerk'!$B:$B,Baseline!AC:AC)</f>
        <v>0</v>
      </c>
      <c r="W35" s="24">
        <f>SUMIF(Baseline!$G:$G,'City Clerk'!$B:$B,Baseline!AD:AD)</f>
        <v>0</v>
      </c>
      <c r="X35" s="24">
        <f>SUMIF(Baseline!$G:$G,'City Clerk'!$B:$B,Baseline!AE:AE)</f>
        <v>0</v>
      </c>
      <c r="Y35" s="24">
        <f>SUMIF(Baseline!$G:$G,'City Clerk'!$B:$B,Baseline!AF:AF)</f>
        <v>39764.880000000005</v>
      </c>
      <c r="Z35" s="24">
        <f t="shared" si="59"/>
        <v>15717.119999999995</v>
      </c>
      <c r="AA35" s="26">
        <f t="shared" si="60"/>
        <v>0.28328322699253805</v>
      </c>
      <c r="AB35" s="87"/>
      <c r="AD35" s="161">
        <f>SUMIF(Baseline!$G:$G,'City Clerk'!$B:$B,Baseline!AI:AI)</f>
        <v>52130</v>
      </c>
      <c r="AE35" s="161">
        <f>SUMIF(Baseline!$G:$G,'City Clerk'!$B:$B,Baseline!AJ:AJ)</f>
        <v>52130</v>
      </c>
      <c r="AF35" s="161">
        <f>SUMIF(Baseline!$G:$G,'City Clerk'!$B:$B,Baseline!AK:AK)</f>
        <v>52130</v>
      </c>
      <c r="AG35" s="161">
        <f>SUMIF(Baseline!$G:$G,'City Clerk'!$B:$B,Baseline!AL:AL)</f>
        <v>2118.2199999999998</v>
      </c>
      <c r="AH35" s="161">
        <f>SUMIF(Baseline!$G:$G,'City Clerk'!$B:$B,Baseline!AM:AM)</f>
        <v>0</v>
      </c>
      <c r="AI35" s="161">
        <f>SUMIF(Baseline!$G:$G,'City Clerk'!$B:$B,Baseline!AN:AN)</f>
        <v>0</v>
      </c>
      <c r="AJ35" s="161">
        <f>SUMIF(Baseline!$G:$G,'City Clerk'!$B:$B,Baseline!AO:AO)</f>
        <v>0</v>
      </c>
      <c r="AK35" s="161">
        <f>SUMIF(Baseline!$G:$G,'City Clerk'!$B:$B,Baseline!AP:AP)</f>
        <v>0</v>
      </c>
      <c r="AL35" s="24">
        <f t="shared" si="61"/>
        <v>12365.119999999995</v>
      </c>
      <c r="AM35" s="26">
        <f t="shared" si="62"/>
        <v>0.31095579818171193</v>
      </c>
      <c r="AN35" s="26"/>
    </row>
    <row r="36" spans="1:40" x14ac:dyDescent="0.25">
      <c r="A36" s="23"/>
      <c r="B36" s="23" t="s">
        <v>1500</v>
      </c>
      <c r="C36" s="10"/>
      <c r="D36" s="10"/>
      <c r="E36" s="13" t="s">
        <v>92</v>
      </c>
      <c r="G36" s="24">
        <f>SUMIF(Baseline!$G:$G,'City Clerk'!$B:$B,Baseline!N:N)</f>
        <v>0</v>
      </c>
      <c r="I36" s="24">
        <f>SUMIF(Baseline!$G:$G,'City Clerk'!B:B,Baseline!Q:Q)</f>
        <v>0</v>
      </c>
      <c r="J36" s="24">
        <f>SUMIF(Baseline!$G:$G,'City Clerk'!$B:$B,Baseline!R:R)</f>
        <v>0</v>
      </c>
      <c r="K36" s="24">
        <f>SUMIF(Baseline!$G:$G,'City Clerk'!$B:$B,Baseline!S:S)</f>
        <v>0</v>
      </c>
      <c r="L36" s="24">
        <f>SUMIF(Baseline!$G:$G,'City Clerk'!$B:$B,Baseline!T:T)</f>
        <v>0</v>
      </c>
      <c r="M36" s="24">
        <f>SUMIF(Baseline!$G:$G,'City Clerk'!$B:$B,Baseline!U:U)</f>
        <v>0</v>
      </c>
      <c r="N36" s="24">
        <f>SUMIF(Baseline!$G:$G,'City Clerk'!$B:$B,Baseline!V:V)</f>
        <v>0</v>
      </c>
      <c r="O36" s="24">
        <f>SUMIF(Baseline!$G:$G,'City Clerk'!$B:$B,Baseline!W:W)</f>
        <v>0</v>
      </c>
      <c r="P36" s="24">
        <f t="shared" si="57"/>
        <v>0</v>
      </c>
      <c r="Q36" s="26">
        <f t="shared" si="58"/>
        <v>0</v>
      </c>
      <c r="S36" s="24">
        <f>SUMIF(Baseline!$G:$G,'City Clerk'!$B:$B,Baseline!Z:Z)</f>
        <v>0</v>
      </c>
      <c r="T36" s="24">
        <f>SUMIF(Baseline!$G:$G,'City Clerk'!$B:$B,Baseline!AA:AA)</f>
        <v>0</v>
      </c>
      <c r="U36" s="24">
        <f>SUMIF(Baseline!$G:$G,'City Clerk'!$B:$B,Baseline!AB:AB)</f>
        <v>0</v>
      </c>
      <c r="V36" s="24">
        <f>SUMIF(Baseline!$G:$G,'City Clerk'!$B:$B,Baseline!AC:AC)</f>
        <v>0</v>
      </c>
      <c r="W36" s="24">
        <f>SUMIF(Baseline!$G:$G,'City Clerk'!$B:$B,Baseline!AD:AD)</f>
        <v>0</v>
      </c>
      <c r="X36" s="24">
        <f>SUMIF(Baseline!$G:$G,'City Clerk'!$B:$B,Baseline!AE:AE)</f>
        <v>0</v>
      </c>
      <c r="Y36" s="24">
        <f>SUMIF(Baseline!$G:$G,'City Clerk'!$B:$B,Baseline!AF:AF)</f>
        <v>0</v>
      </c>
      <c r="Z36" s="24">
        <f t="shared" si="59"/>
        <v>0</v>
      </c>
      <c r="AA36" s="26">
        <f t="shared" si="60"/>
        <v>0</v>
      </c>
      <c r="AB36" s="87"/>
      <c r="AD36" s="161">
        <f>SUMIF(Baseline!$G:$G,'City Clerk'!$B:$B,Baseline!AI:AI)</f>
        <v>0</v>
      </c>
      <c r="AE36" s="161">
        <f>SUMIF(Baseline!$G:$G,'City Clerk'!$B:$B,Baseline!AJ:AJ)</f>
        <v>0</v>
      </c>
      <c r="AF36" s="161">
        <f>SUMIF(Baseline!$G:$G,'City Clerk'!$B:$B,Baseline!AK:AK)</f>
        <v>0</v>
      </c>
      <c r="AG36" s="161">
        <f>SUMIF(Baseline!$G:$G,'City Clerk'!$B:$B,Baseline!AL:AL)</f>
        <v>0</v>
      </c>
      <c r="AH36" s="161">
        <f>SUMIF(Baseline!$G:$G,'City Clerk'!$B:$B,Baseline!AM:AM)</f>
        <v>0</v>
      </c>
      <c r="AI36" s="161">
        <f>SUMIF(Baseline!$G:$G,'City Clerk'!$B:$B,Baseline!AN:AN)</f>
        <v>0</v>
      </c>
      <c r="AJ36" s="161">
        <f>SUMIF(Baseline!$G:$G,'City Clerk'!$B:$B,Baseline!AO:AO)</f>
        <v>0</v>
      </c>
      <c r="AK36" s="161">
        <f>SUMIF(Baseline!$G:$G,'City Clerk'!$B:$B,Baseline!AP:AP)</f>
        <v>0</v>
      </c>
      <c r="AL36" s="24">
        <f t="shared" si="61"/>
        <v>0</v>
      </c>
      <c r="AM36" s="26">
        <f t="shared" si="62"/>
        <v>0</v>
      </c>
      <c r="AN36" s="26"/>
    </row>
    <row r="37" spans="1:40" x14ac:dyDescent="0.25">
      <c r="C37" s="10"/>
      <c r="D37" s="10"/>
      <c r="E37" s="13"/>
      <c r="G37" s="28">
        <f>SUM(G33:G36)</f>
        <v>141545.68</v>
      </c>
      <c r="I37" s="28">
        <f t="shared" ref="I37:O37" si="63">SUM(I33:I36)</f>
        <v>32525</v>
      </c>
      <c r="J37" s="28">
        <f t="shared" si="63"/>
        <v>56793</v>
      </c>
      <c r="K37" s="28">
        <f t="shared" si="63"/>
        <v>0</v>
      </c>
      <c r="L37" s="28">
        <f t="shared" si="63"/>
        <v>0</v>
      </c>
      <c r="M37" s="28">
        <f t="shared" si="63"/>
        <v>0</v>
      </c>
      <c r="N37" s="28">
        <f t="shared" si="63"/>
        <v>0</v>
      </c>
      <c r="O37" s="28">
        <f t="shared" si="63"/>
        <v>145079.14000000001</v>
      </c>
      <c r="P37" s="28">
        <f>SUM(P34:P36)</f>
        <v>14054.64</v>
      </c>
      <c r="Q37" s="26">
        <f t="shared" si="58"/>
        <v>9.6875677647386096E-2</v>
      </c>
      <c r="S37" s="28">
        <f>SUM(S33:S36)</f>
        <v>144480</v>
      </c>
      <c r="T37" s="28">
        <f t="shared" ref="T37:Z37" si="64">SUM(T33:T36)</f>
        <v>146212</v>
      </c>
      <c r="U37" s="28">
        <f t="shared" si="64"/>
        <v>0</v>
      </c>
      <c r="V37" s="28">
        <f t="shared" si="64"/>
        <v>0</v>
      </c>
      <c r="W37" s="28">
        <f t="shared" si="64"/>
        <v>0</v>
      </c>
      <c r="X37" s="28">
        <f t="shared" si="64"/>
        <v>0</v>
      </c>
      <c r="Y37" s="28">
        <f t="shared" si="64"/>
        <v>139120.32999999999</v>
      </c>
      <c r="Z37" s="28">
        <f t="shared" si="64"/>
        <v>7091.6700000000128</v>
      </c>
      <c r="AA37" s="77">
        <f t="shared" si="60"/>
        <v>4.8502653680956506E-2</v>
      </c>
      <c r="AB37" s="26"/>
      <c r="AD37" s="28">
        <f t="shared" ref="AD37" si="65">SUM(AD33:AD36)</f>
        <v>144480</v>
      </c>
      <c r="AE37" s="28">
        <f t="shared" ref="AE37:AG37" si="66">SUM(AE33:AE36)</f>
        <v>144480</v>
      </c>
      <c r="AF37" s="28">
        <f t="shared" si="66"/>
        <v>144480</v>
      </c>
      <c r="AG37" s="28">
        <f t="shared" si="66"/>
        <v>26575.240000000005</v>
      </c>
      <c r="AH37" s="28">
        <f t="shared" ref="AH37" si="67">SUM(AH33:AH36)</f>
        <v>0</v>
      </c>
      <c r="AI37" s="28">
        <f t="shared" ref="AI37" si="68">SUM(AI33:AI36)</f>
        <v>0</v>
      </c>
      <c r="AJ37" s="28">
        <f t="shared" ref="AJ37" si="69">SUM(AJ33:AJ36)</f>
        <v>0</v>
      </c>
      <c r="AK37" s="28">
        <f t="shared" ref="AK37" si="70">SUM(AK33:AK36)</f>
        <v>0</v>
      </c>
      <c r="AL37" s="28">
        <f t="shared" ref="AL37" si="71">SUM(AL33:AL36)</f>
        <v>12365.119999999995</v>
      </c>
      <c r="AM37" s="26">
        <f t="shared" si="62"/>
        <v>8.8880755242601833E-2</v>
      </c>
      <c r="AN37" s="26"/>
    </row>
    <row r="38" spans="1:40" x14ac:dyDescent="0.25">
      <c r="A38" s="23"/>
      <c r="B38" s="17"/>
      <c r="E38" s="5"/>
      <c r="I38" s="4"/>
      <c r="S38" s="4"/>
      <c r="AB38" s="26"/>
      <c r="AD38" s="99"/>
      <c r="AN38" s="26"/>
    </row>
    <row r="39" spans="1:40" x14ac:dyDescent="0.25">
      <c r="A39" s="23"/>
      <c r="B39" s="17"/>
      <c r="E39" s="5"/>
      <c r="G39" s="21">
        <f>+G25+G31+G37</f>
        <v>814562.54</v>
      </c>
      <c r="I39" s="21">
        <f t="shared" ref="I39:P39" si="72">+I25+I31+I37</f>
        <v>1042895</v>
      </c>
      <c r="J39" s="21">
        <f t="shared" si="72"/>
        <v>1060661</v>
      </c>
      <c r="K39" s="21">
        <f t="shared" si="72"/>
        <v>0</v>
      </c>
      <c r="L39" s="21">
        <f t="shared" si="72"/>
        <v>0</v>
      </c>
      <c r="M39" s="21">
        <f t="shared" si="72"/>
        <v>0</v>
      </c>
      <c r="N39" s="21">
        <f t="shared" si="72"/>
        <v>0</v>
      </c>
      <c r="O39" s="21">
        <f t="shared" si="72"/>
        <v>1008806.32</v>
      </c>
      <c r="P39" s="21">
        <f t="shared" si="72"/>
        <v>99862.76</v>
      </c>
      <c r="Q39" s="26">
        <f t="shared" ref="Q39" si="73">IFERROR((P39/O39),0)</f>
        <v>9.8991013458361365E-2</v>
      </c>
      <c r="S39" s="21">
        <f>+S25+S31+S37</f>
        <v>974665</v>
      </c>
      <c r="T39" s="21">
        <f t="shared" ref="T39:Y39" si="74">+T25+T31+T37</f>
        <v>1052204</v>
      </c>
      <c r="U39" s="21">
        <f t="shared" si="74"/>
        <v>0</v>
      </c>
      <c r="V39" s="21">
        <f t="shared" si="74"/>
        <v>0</v>
      </c>
      <c r="W39" s="21">
        <f t="shared" si="74"/>
        <v>0</v>
      </c>
      <c r="X39" s="21">
        <f t="shared" si="74"/>
        <v>0</v>
      </c>
      <c r="Y39" s="21">
        <f t="shared" si="74"/>
        <v>881083.54</v>
      </c>
      <c r="Z39" s="21">
        <f>+T39-Y39</f>
        <v>171120.45999999996</v>
      </c>
      <c r="AA39" s="26">
        <f>IFERROR((Z39/T39),0)</f>
        <v>0.16263049750808775</v>
      </c>
      <c r="AB39" s="26"/>
      <c r="AD39" s="162">
        <f>+AD25+AD31+AD37</f>
        <v>1486665</v>
      </c>
      <c r="AE39" s="162">
        <f t="shared" ref="AE39:AL39" si="75">+AE25+AE31+AE37</f>
        <v>1486665</v>
      </c>
      <c r="AF39" s="162">
        <f t="shared" si="75"/>
        <v>1519565</v>
      </c>
      <c r="AG39" s="162">
        <f t="shared" si="75"/>
        <v>292167.31</v>
      </c>
      <c r="AH39" s="162">
        <f t="shared" si="75"/>
        <v>0</v>
      </c>
      <c r="AI39" s="162">
        <f t="shared" si="75"/>
        <v>0</v>
      </c>
      <c r="AJ39" s="162">
        <f t="shared" si="75"/>
        <v>0</v>
      </c>
      <c r="AK39" s="162">
        <f t="shared" si="75"/>
        <v>0</v>
      </c>
      <c r="AL39" s="162">
        <f t="shared" si="75"/>
        <v>612586.90999999992</v>
      </c>
      <c r="AM39" s="26">
        <f>IFERROR((AL39/Y39),0)</f>
        <v>0.69526541149548649</v>
      </c>
      <c r="AN39" s="26"/>
    </row>
    <row r="40" spans="1:40" x14ac:dyDescent="0.25">
      <c r="I40" s="4"/>
      <c r="S40" s="4"/>
      <c r="AB40" s="26"/>
      <c r="AD40" s="99"/>
      <c r="AN40" s="26"/>
    </row>
    <row r="41" spans="1:40" x14ac:dyDescent="0.25">
      <c r="I41" s="4"/>
      <c r="J41" s="79" t="s">
        <v>314</v>
      </c>
      <c r="P41" s="80"/>
      <c r="Q41" s="80"/>
      <c r="S41" s="78"/>
      <c r="Y41" s="78"/>
      <c r="AC41" s="186" t="s">
        <v>282</v>
      </c>
      <c r="AD41" s="166"/>
      <c r="AK41" s="78"/>
      <c r="AL41" s="41"/>
    </row>
    <row r="42" spans="1:40" x14ac:dyDescent="0.25">
      <c r="I42" s="4"/>
      <c r="J42" s="79" t="s">
        <v>314</v>
      </c>
      <c r="P42" s="80"/>
      <c r="Q42" s="80"/>
      <c r="S42" s="177"/>
      <c r="Y42" s="80"/>
      <c r="AC42" s="186" t="s">
        <v>312</v>
      </c>
      <c r="AD42" s="167"/>
      <c r="AK42" s="80"/>
      <c r="AL42" s="41"/>
    </row>
    <row r="43" spans="1:40" x14ac:dyDescent="0.25">
      <c r="J43" s="81" t="s">
        <v>315</v>
      </c>
      <c r="P43" s="80"/>
      <c r="Q43" s="80"/>
      <c r="S43" s="179">
        <f>SUM(S41:S42)</f>
        <v>0</v>
      </c>
      <c r="Y43" s="41"/>
      <c r="Z43" s="80"/>
      <c r="AD43" s="168">
        <f>SUM(AD41:AD42)</f>
        <v>0</v>
      </c>
      <c r="AK43" s="41"/>
      <c r="AL43" s="80"/>
    </row>
    <row r="44" spans="1:40" x14ac:dyDescent="0.25">
      <c r="P44" s="80"/>
      <c r="Q44" s="80"/>
      <c r="S44" s="177"/>
      <c r="Y44" s="80"/>
      <c r="Z44" s="80"/>
      <c r="AD44" s="167"/>
      <c r="AK44" s="80"/>
      <c r="AL44" s="80"/>
    </row>
    <row r="45" spans="1:40" ht="15.75" thickBot="1" x14ac:dyDescent="0.3">
      <c r="J45" s="81" t="s">
        <v>316</v>
      </c>
      <c r="Q45" s="4"/>
      <c r="S45" s="180">
        <f>+S43+S39</f>
        <v>974665</v>
      </c>
      <c r="AD45" s="169">
        <f>+AD43+AD39</f>
        <v>1486665</v>
      </c>
    </row>
    <row r="46" spans="1:40" ht="15.75" thickTop="1" x14ac:dyDescent="0.25">
      <c r="S46" s="178"/>
    </row>
    <row r="47" spans="1:40" x14ac:dyDescent="0.25">
      <c r="S47" s="178"/>
    </row>
  </sheetData>
  <mergeCells count="7">
    <mergeCell ref="AN11:AN14"/>
    <mergeCell ref="AN29:AN30"/>
    <mergeCell ref="I8:O8"/>
    <mergeCell ref="S8:AB8"/>
    <mergeCell ref="P9:Q9"/>
    <mergeCell ref="Z9:AA9"/>
    <mergeCell ref="AL9:AM9"/>
  </mergeCells>
  <pageMargins left="0.5" right="0.5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BC79"/>
  <sheetViews>
    <sheetView tabSelected="1" zoomScaleNormal="100" workbookViewId="0">
      <pane xSplit="7" ySplit="3" topLeftCell="AI58" activePane="bottomRight" state="frozen"/>
      <selection activeCell="C10" sqref="C10"/>
      <selection pane="topRight" activeCell="C10" sqref="C10"/>
      <selection pane="bottomLeft" activeCell="C10" sqref="C10"/>
      <selection pane="bottomRight" activeCell="AL4" sqref="AL4:AL68"/>
    </sheetView>
  </sheetViews>
  <sheetFormatPr defaultColWidth="9.140625" defaultRowHeight="15.75" outlineLevelCol="1" x14ac:dyDescent="0.25"/>
  <cols>
    <col min="1" max="1" width="25.5703125" style="103" customWidth="1"/>
    <col min="2" max="2" width="30.42578125" style="103" bestFit="1" customWidth="1"/>
    <col min="3" max="3" width="7.5703125" style="103" customWidth="1"/>
    <col min="4" max="4" width="9.5703125" style="103" customWidth="1"/>
    <col min="5" max="5" width="9.85546875" style="103" customWidth="1"/>
    <col min="6" max="6" width="16.42578125" style="103" customWidth="1"/>
    <col min="7" max="7" width="10" style="103" customWidth="1"/>
    <col min="8" max="8" width="14.140625" style="101" hidden="1" customWidth="1" outlineLevel="1"/>
    <col min="9" max="13" width="14.85546875" style="102" hidden="1" customWidth="1" outlineLevel="1"/>
    <col min="14" max="14" width="14.85546875" style="102" customWidth="1" collapsed="1"/>
    <col min="15" max="15" width="14.85546875" style="101" hidden="1" customWidth="1" outlineLevel="1"/>
    <col min="16" max="16" width="2.140625" style="103" customWidth="1" collapsed="1"/>
    <col min="17" max="17" width="14.140625" style="104" hidden="1" customWidth="1" outlineLevel="1"/>
    <col min="18" max="18" width="13.42578125" style="103" hidden="1" customWidth="1" outlineLevel="1"/>
    <col min="19" max="22" width="14.85546875" style="103" hidden="1" customWidth="1" outlineLevel="1"/>
    <col min="23" max="23" width="14.85546875" style="103" customWidth="1" collapsed="1"/>
    <col min="24" max="24" width="14.85546875" style="104" hidden="1" customWidth="1" outlineLevel="1"/>
    <col min="25" max="25" width="2.140625" style="103" customWidth="1" collapsed="1"/>
    <col min="26" max="26" width="14.140625" style="104" hidden="1" customWidth="1" outlineLevel="1"/>
    <col min="27" max="27" width="13.42578125" style="103" customWidth="1" collapsed="1"/>
    <col min="28" max="31" width="14.85546875" style="103" hidden="1" customWidth="1" outlineLevel="1"/>
    <col min="32" max="32" width="14.85546875" style="104" customWidth="1" collapsed="1"/>
    <col min="33" max="33" width="14.85546875" style="104" hidden="1" customWidth="1" outlineLevel="1"/>
    <col min="34" max="34" width="2.140625" style="103" customWidth="1" collapsed="1"/>
    <col min="35" max="35" width="14.140625" style="104" customWidth="1" outlineLevel="1"/>
    <col min="36" max="37" width="13.42578125" style="103" customWidth="1"/>
    <col min="38" max="41" width="14.85546875" style="103" customWidth="1" outlineLevel="1"/>
    <col min="42" max="42" width="14.85546875" style="104" customWidth="1"/>
    <col min="43" max="43" width="14.85546875" style="104" hidden="1" customWidth="1" outlineLevel="1"/>
    <col min="44" max="44" width="2.7109375" style="105" customWidth="1" collapsed="1"/>
    <col min="45" max="45" width="14.140625" style="104" hidden="1" customWidth="1" outlineLevel="1"/>
    <col min="46" max="46" width="12.7109375" style="103" hidden="1" customWidth="1" outlineLevel="1"/>
    <col min="47" max="50" width="12.42578125" style="103" hidden="1" customWidth="1" outlineLevel="1"/>
    <col min="51" max="51" width="13.5703125" style="103" hidden="1" customWidth="1" outlineLevel="1"/>
    <col min="52" max="52" width="14.85546875" style="104" hidden="1" customWidth="1" outlineLevel="1"/>
    <col min="53" max="54" width="0" style="103" hidden="1" customWidth="1" outlineLevel="1"/>
    <col min="55" max="55" width="9.140625" style="103" collapsed="1"/>
    <col min="56" max="16384" width="9.140625" style="103"/>
  </cols>
  <sheetData>
    <row r="1" spans="1:52" x14ac:dyDescent="0.25">
      <c r="A1" s="100">
        <v>1</v>
      </c>
      <c r="B1" s="100"/>
      <c r="C1" s="100">
        <v>2</v>
      </c>
      <c r="D1" s="100">
        <v>3</v>
      </c>
      <c r="E1" s="100">
        <v>4</v>
      </c>
      <c r="F1" s="100">
        <v>5</v>
      </c>
      <c r="G1" s="100">
        <v>6</v>
      </c>
    </row>
    <row r="2" spans="1:52" x14ac:dyDescent="0.25">
      <c r="A2" s="106"/>
      <c r="B2" s="106"/>
      <c r="C2" s="106"/>
      <c r="D2" s="106"/>
      <c r="E2" s="106"/>
      <c r="F2" s="106"/>
      <c r="G2" s="106"/>
      <c r="H2" s="192" t="s">
        <v>7</v>
      </c>
      <c r="I2" s="193"/>
      <c r="J2" s="193"/>
      <c r="K2" s="193"/>
      <c r="L2" s="193"/>
      <c r="M2" s="193"/>
      <c r="N2" s="192"/>
      <c r="O2" s="194"/>
      <c r="Q2" s="195" t="s">
        <v>244</v>
      </c>
      <c r="R2" s="196"/>
      <c r="S2" s="196"/>
      <c r="T2" s="196"/>
      <c r="U2" s="196"/>
      <c r="V2" s="196"/>
      <c r="W2" s="196"/>
      <c r="X2" s="170"/>
      <c r="Z2" s="197" t="s">
        <v>313</v>
      </c>
      <c r="AA2" s="198"/>
      <c r="AB2" s="198"/>
      <c r="AC2" s="198"/>
      <c r="AD2" s="198"/>
      <c r="AE2" s="198"/>
      <c r="AF2" s="199"/>
      <c r="AG2" s="107"/>
      <c r="AI2" s="200" t="s">
        <v>321</v>
      </c>
      <c r="AJ2" s="201"/>
      <c r="AK2" s="201"/>
      <c r="AL2" s="201"/>
      <c r="AM2" s="201"/>
      <c r="AN2" s="201"/>
      <c r="AO2" s="201"/>
      <c r="AP2" s="201"/>
      <c r="AQ2" s="201"/>
      <c r="AR2" s="108"/>
      <c r="AS2" s="109" t="s">
        <v>1513</v>
      </c>
      <c r="AT2" s="109"/>
      <c r="AU2" s="109"/>
      <c r="AV2" s="109"/>
      <c r="AW2" s="109"/>
      <c r="AX2" s="109"/>
      <c r="AY2" s="109"/>
      <c r="AZ2" s="110"/>
    </row>
    <row r="3" spans="1:52" s="117" customFormat="1" ht="47.25" x14ac:dyDescent="0.25">
      <c r="A3" s="111" t="s">
        <v>8</v>
      </c>
      <c r="B3" s="112" t="s">
        <v>10</v>
      </c>
      <c r="C3" s="113" t="s">
        <v>243</v>
      </c>
      <c r="D3" s="113" t="s">
        <v>230</v>
      </c>
      <c r="E3" s="113" t="s">
        <v>231</v>
      </c>
      <c r="F3" s="113" t="s">
        <v>232</v>
      </c>
      <c r="G3" s="113" t="s">
        <v>6</v>
      </c>
      <c r="H3" s="114" t="s">
        <v>99</v>
      </c>
      <c r="I3" s="115" t="s">
        <v>3</v>
      </c>
      <c r="J3" s="115" t="s">
        <v>95</v>
      </c>
      <c r="K3" s="115" t="s">
        <v>96</v>
      </c>
      <c r="L3" s="115" t="s">
        <v>97</v>
      </c>
      <c r="M3" s="115" t="s">
        <v>98</v>
      </c>
      <c r="N3" s="115" t="s">
        <v>0</v>
      </c>
      <c r="O3" s="116" t="s">
        <v>1504</v>
      </c>
      <c r="Q3" s="171" t="s">
        <v>99</v>
      </c>
      <c r="R3" s="172" t="s">
        <v>3</v>
      </c>
      <c r="S3" s="172" t="s">
        <v>95</v>
      </c>
      <c r="T3" s="172" t="s">
        <v>96</v>
      </c>
      <c r="U3" s="172" t="s">
        <v>97</v>
      </c>
      <c r="V3" s="172" t="s">
        <v>98</v>
      </c>
      <c r="W3" s="172" t="s">
        <v>0</v>
      </c>
      <c r="X3" s="173" t="s">
        <v>1504</v>
      </c>
      <c r="Z3" s="118" t="s">
        <v>99</v>
      </c>
      <c r="AA3" s="119" t="s">
        <v>323</v>
      </c>
      <c r="AB3" s="119" t="s">
        <v>95</v>
      </c>
      <c r="AC3" s="119" t="s">
        <v>96</v>
      </c>
      <c r="AD3" s="119" t="s">
        <v>97</v>
      </c>
      <c r="AE3" s="119" t="s">
        <v>98</v>
      </c>
      <c r="AF3" s="120" t="s">
        <v>4</v>
      </c>
      <c r="AG3" s="120" t="s">
        <v>1504</v>
      </c>
      <c r="AI3" s="121" t="s">
        <v>1517</v>
      </c>
      <c r="AJ3" s="122" t="s">
        <v>323</v>
      </c>
      <c r="AK3" s="122" t="s">
        <v>1518</v>
      </c>
      <c r="AL3" s="122" t="s">
        <v>95</v>
      </c>
      <c r="AM3" s="122" t="s">
        <v>96</v>
      </c>
      <c r="AN3" s="122" t="s">
        <v>97</v>
      </c>
      <c r="AO3" s="122" t="s">
        <v>98</v>
      </c>
      <c r="AP3" s="123" t="s">
        <v>4</v>
      </c>
      <c r="AQ3" s="124" t="s">
        <v>1504</v>
      </c>
      <c r="AR3" s="125"/>
      <c r="AS3" s="126" t="s">
        <v>324</v>
      </c>
      <c r="AT3" s="127" t="s">
        <v>323</v>
      </c>
      <c r="AU3" s="127" t="s">
        <v>95</v>
      </c>
      <c r="AV3" s="127" t="s">
        <v>96</v>
      </c>
      <c r="AW3" s="127" t="s">
        <v>97</v>
      </c>
      <c r="AX3" s="127" t="s">
        <v>98</v>
      </c>
      <c r="AY3" s="127" t="s">
        <v>4</v>
      </c>
      <c r="AZ3" s="128" t="s">
        <v>1504</v>
      </c>
    </row>
    <row r="4" spans="1:52" s="117" customFormat="1" x14ac:dyDescent="0.25">
      <c r="A4" s="149" t="s">
        <v>1505</v>
      </c>
      <c r="B4" s="150" t="s">
        <v>283</v>
      </c>
      <c r="C4" s="129" t="str">
        <f t="shared" ref="C4:C5" si="0">LEFT(A4,6)</f>
        <v>100.01</v>
      </c>
      <c r="D4" s="129" t="str">
        <f t="shared" ref="D4:D5" si="1">RIGHT(A4,7)</f>
        <v>5000.01</v>
      </c>
      <c r="E4" s="129">
        <f>VLOOKUP(D4,'Projections Cheat Sheet'!$A$3:$B$536,2,FALSE)</f>
        <v>1</v>
      </c>
      <c r="F4" s="129" t="str">
        <f>VLOOKUP(E4,'Projections Cheat Sheet'!$B$8:$C$196,2,FALSE)</f>
        <v>salary</v>
      </c>
      <c r="G4" s="129" t="s">
        <v>1489</v>
      </c>
      <c r="H4" s="130">
        <v>357860</v>
      </c>
      <c r="I4" s="130">
        <v>357860</v>
      </c>
      <c r="J4" s="115"/>
      <c r="K4" s="115"/>
      <c r="L4" s="115"/>
      <c r="M4" s="115"/>
      <c r="N4" s="130">
        <v>353307.77</v>
      </c>
      <c r="O4" s="132">
        <f t="shared" ref="O4:O5" si="2">N4-I4</f>
        <v>-4552.2299999999814</v>
      </c>
      <c r="Q4" s="174">
        <v>375170</v>
      </c>
      <c r="R4" s="174">
        <v>375170</v>
      </c>
      <c r="S4" s="172"/>
      <c r="T4" s="172"/>
      <c r="U4" s="172"/>
      <c r="V4" s="172"/>
      <c r="W4" s="174">
        <v>353353.38</v>
      </c>
      <c r="X4" s="176">
        <f t="shared" ref="X4:X68" si="3">W4-R4</f>
        <v>-21816.619999999995</v>
      </c>
      <c r="Z4" s="181">
        <v>399610</v>
      </c>
      <c r="AA4" s="181">
        <v>420200</v>
      </c>
      <c r="AB4" s="182"/>
      <c r="AC4" s="182"/>
      <c r="AD4" s="182"/>
      <c r="AE4" s="182"/>
      <c r="AF4" s="181">
        <v>346144.21</v>
      </c>
      <c r="AG4" s="183">
        <f t="shared" ref="AG4:AG68" si="4">AF4-AA4</f>
        <v>-74055.789999999979</v>
      </c>
      <c r="AI4" s="151">
        <v>411599</v>
      </c>
      <c r="AJ4" s="151">
        <v>411599</v>
      </c>
      <c r="AK4" s="151">
        <f>AJ4</f>
        <v>411599</v>
      </c>
      <c r="AL4" s="152">
        <f>IFERROR(VLOOKUP(A4,[3]rptBudgetaryBudgetCrossOrganiza!$A$4:$O$3924,13,FALSE),"0")</f>
        <v>159453.1</v>
      </c>
      <c r="AM4" s="152"/>
      <c r="AN4" s="152"/>
      <c r="AO4" s="152"/>
      <c r="AP4" s="151"/>
      <c r="AQ4" s="155">
        <f t="shared" ref="AQ4:AQ68" si="5">AP4-AJ4</f>
        <v>-411599</v>
      </c>
      <c r="AR4" s="125"/>
      <c r="AS4" s="126"/>
      <c r="AT4" s="127"/>
      <c r="AU4" s="127"/>
      <c r="AV4" s="127"/>
      <c r="AW4" s="127"/>
      <c r="AX4" s="127"/>
      <c r="AY4" s="127"/>
      <c r="AZ4" s="128"/>
    </row>
    <row r="5" spans="1:52" s="117" customFormat="1" x14ac:dyDescent="0.25">
      <c r="A5" s="149" t="s">
        <v>1506</v>
      </c>
      <c r="B5" s="150" t="s">
        <v>284</v>
      </c>
      <c r="C5" s="129" t="str">
        <f t="shared" si="0"/>
        <v>100.01</v>
      </c>
      <c r="D5" s="129" t="str">
        <f t="shared" si="1"/>
        <v>5000.02</v>
      </c>
      <c r="E5" s="129">
        <f>VLOOKUP(D5,'Projections Cheat Sheet'!$A$3:$B$536,2,FALSE)</f>
        <v>1</v>
      </c>
      <c r="F5" s="129" t="str">
        <f>VLOOKUP(E5,'Projections Cheat Sheet'!$B$8:$C$196,2,FALSE)</f>
        <v>salary</v>
      </c>
      <c r="G5" s="129" t="s">
        <v>1489</v>
      </c>
      <c r="H5" s="130">
        <v>5200</v>
      </c>
      <c r="I5" s="130">
        <v>5200</v>
      </c>
      <c r="J5" s="115"/>
      <c r="K5" s="115"/>
      <c r="L5" s="115"/>
      <c r="M5" s="115"/>
      <c r="N5" s="130">
        <v>10052.27</v>
      </c>
      <c r="O5" s="132">
        <f t="shared" si="2"/>
        <v>4852.2700000000004</v>
      </c>
      <c r="Q5" s="174">
        <v>16500</v>
      </c>
      <c r="R5" s="174">
        <v>16500</v>
      </c>
      <c r="S5" s="172"/>
      <c r="T5" s="172"/>
      <c r="U5" s="172"/>
      <c r="V5" s="172"/>
      <c r="W5" s="174">
        <v>13902.45</v>
      </c>
      <c r="X5" s="176">
        <f t="shared" si="3"/>
        <v>-2597.5499999999993</v>
      </c>
      <c r="Z5" s="181" t="s">
        <v>1510</v>
      </c>
      <c r="AA5" s="181" t="s">
        <v>1510</v>
      </c>
      <c r="AB5" s="182"/>
      <c r="AC5" s="182"/>
      <c r="AD5" s="182"/>
      <c r="AE5" s="182"/>
      <c r="AF5" s="181" t="s">
        <v>1510</v>
      </c>
      <c r="AG5" s="183">
        <f t="shared" si="4"/>
        <v>0</v>
      </c>
      <c r="AI5" s="151" t="s">
        <v>1510</v>
      </c>
      <c r="AJ5" s="151" t="s">
        <v>1510</v>
      </c>
      <c r="AK5" s="151" t="str">
        <f t="shared" ref="AK5:AK23" si="6">AJ5</f>
        <v>0</v>
      </c>
      <c r="AL5" s="152">
        <f>IFERROR(VLOOKUP(A5,[3]rptBudgetaryBudgetCrossOrganiza!$A$4:$O$3924,13,FALSE),"0")</f>
        <v>0</v>
      </c>
      <c r="AM5" s="152"/>
      <c r="AN5" s="152"/>
      <c r="AO5" s="152"/>
      <c r="AP5" s="151"/>
      <c r="AQ5" s="155">
        <f t="shared" si="5"/>
        <v>0</v>
      </c>
      <c r="AR5" s="125"/>
      <c r="AS5" s="126"/>
      <c r="AT5" s="127"/>
      <c r="AU5" s="127"/>
      <c r="AV5" s="127"/>
      <c r="AW5" s="127"/>
      <c r="AX5" s="127"/>
      <c r="AY5" s="127"/>
      <c r="AZ5" s="128"/>
    </row>
    <row r="6" spans="1:52" x14ac:dyDescent="0.25">
      <c r="A6" s="129" t="s">
        <v>333</v>
      </c>
      <c r="B6" s="129" t="s">
        <v>393</v>
      </c>
      <c r="C6" s="129" t="str">
        <f t="shared" ref="C6:C19" si="7">LEFT(A6,6)</f>
        <v>100.01</v>
      </c>
      <c r="D6" s="129" t="str">
        <f>RIGHT(A6,7)</f>
        <v>5000.03</v>
      </c>
      <c r="E6" s="129">
        <f>VLOOKUP(D6,'Projections Cheat Sheet'!$A$3:$B$536,2,FALSE)</f>
        <v>1</v>
      </c>
      <c r="F6" s="129" t="str">
        <f>VLOOKUP(E6,'Projections Cheat Sheet'!$B$8:$C$196,2,FALSE)</f>
        <v>salary</v>
      </c>
      <c r="G6" s="129" t="s">
        <v>1489</v>
      </c>
      <c r="H6" s="130">
        <v>600</v>
      </c>
      <c r="I6" s="130">
        <v>600</v>
      </c>
      <c r="J6" s="131"/>
      <c r="K6" s="130"/>
      <c r="L6" s="130"/>
      <c r="M6" s="130"/>
      <c r="N6" s="130">
        <v>524.13</v>
      </c>
      <c r="O6" s="132">
        <f>N6-I6</f>
        <v>-75.87</v>
      </c>
      <c r="Q6" s="174">
        <v>1000</v>
      </c>
      <c r="R6" s="174">
        <v>1000</v>
      </c>
      <c r="S6" s="175"/>
      <c r="T6" s="175"/>
      <c r="U6" s="175"/>
      <c r="V6" s="175"/>
      <c r="W6" s="174">
        <v>2089.0700000000002</v>
      </c>
      <c r="X6" s="176">
        <f t="shared" si="3"/>
        <v>1089.0700000000002</v>
      </c>
      <c r="Z6" s="181">
        <v>1000</v>
      </c>
      <c r="AA6" s="181">
        <v>1000</v>
      </c>
      <c r="AB6" s="184"/>
      <c r="AC6" s="184"/>
      <c r="AD6" s="184"/>
      <c r="AE6" s="185"/>
      <c r="AF6" s="181">
        <v>5094.1099999999997</v>
      </c>
      <c r="AG6" s="183">
        <f t="shared" si="4"/>
        <v>4094.1099999999997</v>
      </c>
      <c r="AI6" s="151">
        <v>1030</v>
      </c>
      <c r="AJ6" s="151">
        <v>1030</v>
      </c>
      <c r="AK6" s="151">
        <f t="shared" si="6"/>
        <v>1030</v>
      </c>
      <c r="AL6" s="152">
        <f>IFERROR(VLOOKUP(A6,[3]rptBudgetaryBudgetCrossOrganiza!$A$4:$O$3924,13,FALSE),"0")</f>
        <v>77.8</v>
      </c>
      <c r="AM6" s="153"/>
      <c r="AN6" s="153"/>
      <c r="AO6" s="154"/>
      <c r="AP6" s="151"/>
      <c r="AQ6" s="155">
        <f t="shared" si="5"/>
        <v>-1030</v>
      </c>
      <c r="AR6" s="133"/>
      <c r="AS6" s="134">
        <f>IFERROR(VLOOKUP(A6,#REF!,36,FALSE),0)</f>
        <v>0</v>
      </c>
      <c r="AT6" s="135"/>
      <c r="AU6" s="135"/>
      <c r="AV6" s="135"/>
      <c r="AW6" s="135"/>
      <c r="AX6" s="135"/>
      <c r="AY6" s="135"/>
      <c r="AZ6" s="136">
        <f t="shared" ref="AZ6:AZ68" si="8">AY6-AT6</f>
        <v>0</v>
      </c>
    </row>
    <row r="7" spans="1:52" x14ac:dyDescent="0.25">
      <c r="A7" s="129" t="s">
        <v>1512</v>
      </c>
      <c r="B7" s="129" t="s">
        <v>1511</v>
      </c>
      <c r="C7" s="129" t="str">
        <f t="shared" ref="C7" si="9">LEFT(A7,6)</f>
        <v>100.01</v>
      </c>
      <c r="D7" s="129" t="str">
        <f>RIGHT(A7,7)</f>
        <v>5000.06</v>
      </c>
      <c r="E7" s="129">
        <f>VLOOKUP(D7,'Projections Cheat Sheet'!$A$3:$B$536,2,FALSE)</f>
        <v>1</v>
      </c>
      <c r="F7" s="129" t="str">
        <f>VLOOKUP(E7,'Projections Cheat Sheet'!$B$8:$C$196,2,FALSE)</f>
        <v>salary</v>
      </c>
      <c r="G7" s="129" t="s">
        <v>1489</v>
      </c>
      <c r="H7" s="130"/>
      <c r="I7" s="130"/>
      <c r="J7" s="131"/>
      <c r="K7" s="130"/>
      <c r="L7" s="130"/>
      <c r="M7" s="130"/>
      <c r="N7" s="130"/>
      <c r="O7" s="132"/>
      <c r="Q7" s="174"/>
      <c r="R7" s="174"/>
      <c r="S7" s="175"/>
      <c r="T7" s="175"/>
      <c r="U7" s="175"/>
      <c r="V7" s="175"/>
      <c r="W7" s="174"/>
      <c r="X7" s="176"/>
      <c r="Z7" s="181">
        <v>0</v>
      </c>
      <c r="AA7" s="181">
        <v>0</v>
      </c>
      <c r="AB7" s="184"/>
      <c r="AC7" s="184"/>
      <c r="AD7" s="184"/>
      <c r="AE7" s="185"/>
      <c r="AF7" s="181">
        <v>10182.790000000001</v>
      </c>
      <c r="AG7" s="183">
        <f t="shared" si="4"/>
        <v>10182.790000000001</v>
      </c>
      <c r="AI7" s="151" t="s">
        <v>1510</v>
      </c>
      <c r="AJ7" s="151" t="s">
        <v>1510</v>
      </c>
      <c r="AK7" s="151" t="str">
        <f t="shared" si="6"/>
        <v>0</v>
      </c>
      <c r="AL7" s="152">
        <f>IFERROR(VLOOKUP(A7,[3]rptBudgetaryBudgetCrossOrganiza!$A$4:$O$3924,13,FALSE),"0")</f>
        <v>0</v>
      </c>
      <c r="AM7" s="153"/>
      <c r="AN7" s="153"/>
      <c r="AO7" s="154"/>
      <c r="AP7" s="151"/>
      <c r="AQ7" s="155"/>
      <c r="AR7" s="133"/>
      <c r="AS7" s="134"/>
      <c r="AT7" s="135"/>
      <c r="AU7" s="135"/>
      <c r="AV7" s="135"/>
      <c r="AW7" s="135"/>
      <c r="AX7" s="135"/>
      <c r="AY7" s="135"/>
      <c r="AZ7" s="136"/>
    </row>
    <row r="8" spans="1:52" x14ac:dyDescent="0.25">
      <c r="A8" s="129" t="s">
        <v>334</v>
      </c>
      <c r="B8" s="129" t="s">
        <v>394</v>
      </c>
      <c r="C8" s="129" t="str">
        <f t="shared" si="7"/>
        <v>100.01</v>
      </c>
      <c r="D8" s="129" t="str">
        <f t="shared" ref="D8:D68" si="10">RIGHT(A8,7)</f>
        <v>5000.07</v>
      </c>
      <c r="E8" s="129">
        <f>VLOOKUP(D8,'Projections Cheat Sheet'!$A$3:$B$536,2,FALSE)</f>
        <v>1</v>
      </c>
      <c r="F8" s="129" t="str">
        <f>VLOOKUP(E8,'Projections Cheat Sheet'!$B$8:$C$196,2,FALSE)</f>
        <v>salary</v>
      </c>
      <c r="G8" s="129" t="s">
        <v>1489</v>
      </c>
      <c r="H8" s="130">
        <v>7027</v>
      </c>
      <c r="I8" s="130">
        <v>7027</v>
      </c>
      <c r="J8" s="131"/>
      <c r="K8" s="130"/>
      <c r="L8" s="130"/>
      <c r="M8" s="130"/>
      <c r="N8" s="130">
        <v>4468.32</v>
      </c>
      <c r="O8" s="132">
        <f>N8-I8</f>
        <v>-2558.6800000000003</v>
      </c>
      <c r="Q8" s="174">
        <v>7170</v>
      </c>
      <c r="R8" s="174">
        <v>7170</v>
      </c>
      <c r="S8" s="175"/>
      <c r="T8" s="175"/>
      <c r="U8" s="175"/>
      <c r="V8" s="175"/>
      <c r="W8" s="174">
        <v>4866.76</v>
      </c>
      <c r="X8" s="176">
        <f t="shared" si="3"/>
        <v>-2303.2399999999998</v>
      </c>
      <c r="Z8" s="181">
        <v>7530</v>
      </c>
      <c r="AA8" s="181">
        <v>7530</v>
      </c>
      <c r="AB8" s="184"/>
      <c r="AC8" s="184"/>
      <c r="AD8" s="184"/>
      <c r="AE8" s="185"/>
      <c r="AF8" s="181">
        <v>2288.75</v>
      </c>
      <c r="AG8" s="183">
        <f t="shared" si="4"/>
        <v>-5241.25</v>
      </c>
      <c r="AI8" s="151">
        <v>7756</v>
      </c>
      <c r="AJ8" s="151">
        <v>7756</v>
      </c>
      <c r="AK8" s="151">
        <f t="shared" si="6"/>
        <v>7756</v>
      </c>
      <c r="AL8" s="152">
        <f>IFERROR(VLOOKUP(A8,[3]rptBudgetaryBudgetCrossOrganiza!$A$4:$O$3924,13,FALSE),"0")</f>
        <v>3209.24</v>
      </c>
      <c r="AM8" s="153"/>
      <c r="AN8" s="153"/>
      <c r="AO8" s="154"/>
      <c r="AP8" s="151"/>
      <c r="AQ8" s="155">
        <f t="shared" si="5"/>
        <v>-7756</v>
      </c>
      <c r="AR8" s="133"/>
      <c r="AS8" s="134">
        <f>IFERROR(VLOOKUP(A8,#REF!,36,FALSE),0)</f>
        <v>0</v>
      </c>
      <c r="AT8" s="135"/>
      <c r="AU8" s="135"/>
      <c r="AV8" s="135"/>
      <c r="AW8" s="135"/>
      <c r="AX8" s="135"/>
      <c r="AY8" s="135"/>
      <c r="AZ8" s="136">
        <f t="shared" si="8"/>
        <v>0</v>
      </c>
    </row>
    <row r="9" spans="1:52" x14ac:dyDescent="0.25">
      <c r="A9" s="129" t="s">
        <v>1508</v>
      </c>
      <c r="B9" s="129" t="s">
        <v>1507</v>
      </c>
      <c r="C9" s="129" t="str">
        <f t="shared" ref="C9" si="11">LEFT(A9,6)</f>
        <v>100.01</v>
      </c>
      <c r="D9" s="129" t="str">
        <f t="shared" ref="D9" si="12">RIGHT(A9,7)</f>
        <v>5000.08</v>
      </c>
      <c r="E9" s="129">
        <f>VLOOKUP(D9,'Projections Cheat Sheet'!$A$3:$B$536,2,FALSE)</f>
        <v>1</v>
      </c>
      <c r="F9" s="129" t="str">
        <f>VLOOKUP(E9,'Projections Cheat Sheet'!$B$8:$C$196,2,FALSE)</f>
        <v>salary</v>
      </c>
      <c r="G9" s="129" t="s">
        <v>1489</v>
      </c>
      <c r="H9" s="130">
        <v>1050</v>
      </c>
      <c r="I9" s="130">
        <v>1050</v>
      </c>
      <c r="J9" s="131"/>
      <c r="K9" s="130"/>
      <c r="L9" s="130"/>
      <c r="M9" s="130"/>
      <c r="N9" s="130">
        <v>990.89</v>
      </c>
      <c r="O9" s="132">
        <f t="shared" ref="O9:O10" si="13">N9-I9</f>
        <v>-59.110000000000014</v>
      </c>
      <c r="Q9" s="174" t="s">
        <v>1510</v>
      </c>
      <c r="R9" s="174" t="s">
        <v>1510</v>
      </c>
      <c r="S9" s="175"/>
      <c r="T9" s="175"/>
      <c r="U9" s="175"/>
      <c r="V9" s="175"/>
      <c r="W9" s="174" t="s">
        <v>1510</v>
      </c>
      <c r="X9" s="176"/>
      <c r="Z9" s="181">
        <v>0</v>
      </c>
      <c r="AA9" s="181">
        <v>0</v>
      </c>
      <c r="AB9" s="184"/>
      <c r="AC9" s="184"/>
      <c r="AD9" s="184"/>
      <c r="AE9" s="185"/>
      <c r="AF9" s="181">
        <v>664.8</v>
      </c>
      <c r="AG9" s="183">
        <f t="shared" si="4"/>
        <v>664.8</v>
      </c>
      <c r="AI9" s="151" t="s">
        <v>1510</v>
      </c>
      <c r="AJ9" s="151" t="s">
        <v>1510</v>
      </c>
      <c r="AK9" s="151" t="str">
        <f t="shared" si="6"/>
        <v>0</v>
      </c>
      <c r="AL9" s="152">
        <f>IFERROR(VLOOKUP(A9,[3]rptBudgetaryBudgetCrossOrganiza!$A$4:$O$3924,13,FALSE),"0")</f>
        <v>0</v>
      </c>
      <c r="AM9" s="153"/>
      <c r="AN9" s="153"/>
      <c r="AO9" s="154"/>
      <c r="AP9" s="151"/>
      <c r="AQ9" s="155">
        <f t="shared" si="5"/>
        <v>0</v>
      </c>
      <c r="AR9" s="133"/>
      <c r="AS9" s="134"/>
      <c r="AT9" s="135"/>
      <c r="AU9" s="135"/>
      <c r="AV9" s="135"/>
      <c r="AW9" s="135"/>
      <c r="AX9" s="135"/>
      <c r="AY9" s="135"/>
      <c r="AZ9" s="136"/>
    </row>
    <row r="10" spans="1:52" x14ac:dyDescent="0.25">
      <c r="A10" s="129" t="s">
        <v>335</v>
      </c>
      <c r="B10" s="129" t="s">
        <v>395</v>
      </c>
      <c r="C10" s="129" t="str">
        <f t="shared" si="7"/>
        <v>100.01</v>
      </c>
      <c r="D10" s="129" t="str">
        <f t="shared" si="10"/>
        <v>5100.00</v>
      </c>
      <c r="E10" s="129">
        <f>VLOOKUP(D10,'Projections Cheat Sheet'!$A$3:$B$536,2,FALSE)</f>
        <v>1</v>
      </c>
      <c r="F10" s="129" t="str">
        <f>VLOOKUP(E10,'Projections Cheat Sheet'!$B$8:$C$196,2,FALSE)</f>
        <v>salary</v>
      </c>
      <c r="G10" s="129" t="s">
        <v>1489</v>
      </c>
      <c r="H10" s="130">
        <v>60186</v>
      </c>
      <c r="I10" s="130">
        <v>60186</v>
      </c>
      <c r="J10" s="131"/>
      <c r="K10" s="130"/>
      <c r="L10" s="130"/>
      <c r="M10" s="130"/>
      <c r="N10" s="130">
        <v>57536.21</v>
      </c>
      <c r="O10" s="132">
        <f t="shared" si="13"/>
        <v>-2649.7900000000009</v>
      </c>
      <c r="Q10" s="174">
        <v>68315</v>
      </c>
      <c r="R10" s="174">
        <v>68315</v>
      </c>
      <c r="S10" s="175"/>
      <c r="T10" s="175"/>
      <c r="U10" s="175"/>
      <c r="V10" s="175"/>
      <c r="W10" s="174">
        <v>63603.09</v>
      </c>
      <c r="X10" s="176">
        <f t="shared" si="3"/>
        <v>-4711.9100000000035</v>
      </c>
      <c r="Z10" s="181">
        <v>77645</v>
      </c>
      <c r="AA10" s="181">
        <v>77645</v>
      </c>
      <c r="AB10" s="184"/>
      <c r="AC10" s="184"/>
      <c r="AD10" s="184"/>
      <c r="AE10" s="185"/>
      <c r="AF10" s="181">
        <v>68228.25</v>
      </c>
      <c r="AG10" s="183">
        <f t="shared" si="4"/>
        <v>-9416.75</v>
      </c>
      <c r="AI10" s="151">
        <v>77645</v>
      </c>
      <c r="AJ10" s="151">
        <v>77645</v>
      </c>
      <c r="AK10" s="151">
        <f t="shared" si="6"/>
        <v>77645</v>
      </c>
      <c r="AL10" s="152">
        <f>IFERROR(VLOOKUP(A10,[3]rptBudgetaryBudgetCrossOrganiza!$A$4:$O$3924,13,FALSE),"0")</f>
        <v>20396.02</v>
      </c>
      <c r="AM10" s="153"/>
      <c r="AN10" s="153"/>
      <c r="AO10" s="154"/>
      <c r="AP10" s="151"/>
      <c r="AQ10" s="155">
        <f t="shared" si="5"/>
        <v>-77645</v>
      </c>
      <c r="AR10" s="133"/>
      <c r="AS10" s="134">
        <f>IFERROR(VLOOKUP(A10,#REF!,36,FALSE),0)</f>
        <v>0</v>
      </c>
      <c r="AT10" s="135"/>
      <c r="AU10" s="135"/>
      <c r="AV10" s="135"/>
      <c r="AW10" s="135"/>
      <c r="AX10" s="135"/>
      <c r="AY10" s="135"/>
      <c r="AZ10" s="136">
        <f t="shared" si="8"/>
        <v>0</v>
      </c>
    </row>
    <row r="11" spans="1:52" x14ac:dyDescent="0.25">
      <c r="A11" s="129" t="s">
        <v>336</v>
      </c>
      <c r="B11" s="129" t="s">
        <v>396</v>
      </c>
      <c r="C11" s="129" t="str">
        <f t="shared" si="7"/>
        <v>100.01</v>
      </c>
      <c r="D11" s="129" t="str">
        <f t="shared" si="10"/>
        <v>5100.01</v>
      </c>
      <c r="E11" s="129">
        <f>VLOOKUP(D11,'Projections Cheat Sheet'!$A$3:$B$536,2,FALSE)</f>
        <v>1</v>
      </c>
      <c r="F11" s="129" t="str">
        <f>VLOOKUP(E11,'Projections Cheat Sheet'!$B$8:$C$196,2,FALSE)</f>
        <v>salary</v>
      </c>
      <c r="G11" s="129" t="s">
        <v>1489</v>
      </c>
      <c r="H11" s="130">
        <v>17121</v>
      </c>
      <c r="I11" s="130">
        <v>17121</v>
      </c>
      <c r="J11" s="131"/>
      <c r="K11" s="130"/>
      <c r="L11" s="130"/>
      <c r="M11" s="130"/>
      <c r="N11" s="130">
        <v>16170.75</v>
      </c>
      <c r="O11" s="132">
        <f t="shared" ref="O11:O42" si="14">N11-I11</f>
        <v>-950.25</v>
      </c>
      <c r="Q11" s="174">
        <v>17090</v>
      </c>
      <c r="R11" s="174">
        <v>17090</v>
      </c>
      <c r="S11" s="175"/>
      <c r="T11" s="175"/>
      <c r="U11" s="175"/>
      <c r="V11" s="175"/>
      <c r="W11" s="174">
        <v>17732.810000000001</v>
      </c>
      <c r="X11" s="176">
        <f t="shared" si="3"/>
        <v>642.81000000000131</v>
      </c>
      <c r="Z11" s="181">
        <v>19065</v>
      </c>
      <c r="AA11" s="181">
        <v>19065</v>
      </c>
      <c r="AB11" s="184"/>
      <c r="AC11" s="184"/>
      <c r="AD11" s="184"/>
      <c r="AE11" s="185"/>
      <c r="AF11" s="181">
        <v>16611.13</v>
      </c>
      <c r="AG11" s="183">
        <f t="shared" si="4"/>
        <v>-2453.869999999999</v>
      </c>
      <c r="AI11" s="151">
        <v>19065</v>
      </c>
      <c r="AJ11" s="151">
        <v>19065</v>
      </c>
      <c r="AK11" s="151">
        <f t="shared" si="6"/>
        <v>19065</v>
      </c>
      <c r="AL11" s="152">
        <f>IFERROR(VLOOKUP(A11,[3]rptBudgetaryBudgetCrossOrganiza!$A$4:$O$3924,13,FALSE),"0")</f>
        <v>5640.82</v>
      </c>
      <c r="AM11" s="153"/>
      <c r="AN11" s="153"/>
      <c r="AO11" s="154"/>
      <c r="AP11" s="151"/>
      <c r="AQ11" s="155">
        <f t="shared" si="5"/>
        <v>-19065</v>
      </c>
      <c r="AR11" s="133"/>
      <c r="AS11" s="134">
        <f>IFERROR(VLOOKUP(A11,#REF!,36,FALSE),0)</f>
        <v>0</v>
      </c>
      <c r="AT11" s="135"/>
      <c r="AU11" s="135"/>
      <c r="AV11" s="135"/>
      <c r="AW11" s="135"/>
      <c r="AX11" s="135"/>
      <c r="AY11" s="135"/>
      <c r="AZ11" s="136">
        <f t="shared" si="8"/>
        <v>0</v>
      </c>
    </row>
    <row r="12" spans="1:52" x14ac:dyDescent="0.25">
      <c r="A12" s="129" t="s">
        <v>337</v>
      </c>
      <c r="B12" s="129" t="s">
        <v>397</v>
      </c>
      <c r="C12" s="129" t="str">
        <f t="shared" si="7"/>
        <v>100.01</v>
      </c>
      <c r="D12" s="129" t="str">
        <f t="shared" si="10"/>
        <v>5100.02</v>
      </c>
      <c r="E12" s="129">
        <f>VLOOKUP(D12,'Projections Cheat Sheet'!$A$3:$B$536,2,FALSE)</f>
        <v>1</v>
      </c>
      <c r="F12" s="129" t="str">
        <f>VLOOKUP(E12,'Projections Cheat Sheet'!$B$8:$C$196,2,FALSE)</f>
        <v>salary</v>
      </c>
      <c r="G12" s="129" t="s">
        <v>1489</v>
      </c>
      <c r="H12" s="130">
        <v>62030</v>
      </c>
      <c r="I12" s="130">
        <v>62030</v>
      </c>
      <c r="J12" s="131"/>
      <c r="K12" s="130"/>
      <c r="L12" s="130"/>
      <c r="M12" s="130"/>
      <c r="N12" s="130">
        <v>68528.56</v>
      </c>
      <c r="O12" s="132">
        <f t="shared" si="14"/>
        <v>6498.5599999999977</v>
      </c>
      <c r="Q12" s="174">
        <v>82695</v>
      </c>
      <c r="R12" s="174">
        <v>82695</v>
      </c>
      <c r="S12" s="175"/>
      <c r="T12" s="175"/>
      <c r="U12" s="175"/>
      <c r="V12" s="175"/>
      <c r="W12" s="174">
        <v>62518.95</v>
      </c>
      <c r="X12" s="176">
        <f t="shared" si="3"/>
        <v>-20176.050000000003</v>
      </c>
      <c r="Z12" s="181">
        <v>69920</v>
      </c>
      <c r="AA12" s="181">
        <v>69920</v>
      </c>
      <c r="AB12" s="184"/>
      <c r="AC12" s="184"/>
      <c r="AD12" s="184"/>
      <c r="AE12" s="185"/>
      <c r="AF12" s="181">
        <v>54020.15</v>
      </c>
      <c r="AG12" s="183">
        <f t="shared" si="4"/>
        <v>-15899.849999999999</v>
      </c>
      <c r="AI12" s="151">
        <v>69920</v>
      </c>
      <c r="AJ12" s="151">
        <v>69920</v>
      </c>
      <c r="AK12" s="151">
        <f t="shared" si="6"/>
        <v>69920</v>
      </c>
      <c r="AL12" s="152">
        <f>IFERROR(VLOOKUP(A12,[3]rptBudgetaryBudgetCrossOrganiza!$A$4:$O$3924,13,FALSE),"0")</f>
        <v>14632.5</v>
      </c>
      <c r="AM12" s="153"/>
      <c r="AN12" s="153"/>
      <c r="AO12" s="154"/>
      <c r="AP12" s="151"/>
      <c r="AQ12" s="155">
        <f t="shared" si="5"/>
        <v>-69920</v>
      </c>
      <c r="AR12" s="133"/>
      <c r="AS12" s="134">
        <f>IFERROR(VLOOKUP(A12,#REF!,36,FALSE),0)</f>
        <v>0</v>
      </c>
      <c r="AT12" s="135"/>
      <c r="AU12" s="135"/>
      <c r="AV12" s="135"/>
      <c r="AW12" s="135"/>
      <c r="AX12" s="135"/>
      <c r="AY12" s="135"/>
      <c r="AZ12" s="136">
        <f t="shared" si="8"/>
        <v>0</v>
      </c>
    </row>
    <row r="13" spans="1:52" x14ac:dyDescent="0.25">
      <c r="A13" s="129" t="s">
        <v>338</v>
      </c>
      <c r="B13" s="129" t="s">
        <v>398</v>
      </c>
      <c r="C13" s="129" t="str">
        <f t="shared" si="7"/>
        <v>100.01</v>
      </c>
      <c r="D13" s="129" t="str">
        <f t="shared" si="10"/>
        <v>5100.03</v>
      </c>
      <c r="E13" s="129">
        <f>VLOOKUP(D13,'Projections Cheat Sheet'!$A$3:$B$536,2,FALSE)</f>
        <v>1</v>
      </c>
      <c r="F13" s="129" t="str">
        <f>VLOOKUP(E13,'Projections Cheat Sheet'!$B$8:$C$196,2,FALSE)</f>
        <v>salary</v>
      </c>
      <c r="G13" s="129" t="s">
        <v>1489</v>
      </c>
      <c r="H13" s="130">
        <v>5560</v>
      </c>
      <c r="I13" s="130">
        <v>5560</v>
      </c>
      <c r="J13" s="131"/>
      <c r="K13" s="130"/>
      <c r="L13" s="130"/>
      <c r="M13" s="130"/>
      <c r="N13" s="130">
        <v>6004.66</v>
      </c>
      <c r="O13" s="132">
        <f t="shared" si="14"/>
        <v>444.65999999999985</v>
      </c>
      <c r="Q13" s="174">
        <v>6460</v>
      </c>
      <c r="R13" s="174">
        <v>6460</v>
      </c>
      <c r="S13" s="175"/>
      <c r="T13" s="175"/>
      <c r="U13" s="175"/>
      <c r="V13" s="175"/>
      <c r="W13" s="174">
        <v>5232.6000000000004</v>
      </c>
      <c r="X13" s="176">
        <f t="shared" si="3"/>
        <v>-1227.3999999999996</v>
      </c>
      <c r="Z13" s="181">
        <v>5430</v>
      </c>
      <c r="AA13" s="181">
        <v>5430</v>
      </c>
      <c r="AB13" s="184"/>
      <c r="AC13" s="184"/>
      <c r="AD13" s="184"/>
      <c r="AE13" s="185"/>
      <c r="AF13" s="181">
        <v>3731.73</v>
      </c>
      <c r="AG13" s="183">
        <f t="shared" si="4"/>
        <v>-1698.27</v>
      </c>
      <c r="AI13" s="151">
        <v>5430</v>
      </c>
      <c r="AJ13" s="151">
        <v>5430</v>
      </c>
      <c r="AK13" s="151">
        <f t="shared" si="6"/>
        <v>5430</v>
      </c>
      <c r="AL13" s="152">
        <f>IFERROR(VLOOKUP(A13,[3]rptBudgetaryBudgetCrossOrganiza!$A$4:$O$3924,13,FALSE),"0")</f>
        <v>1046.19</v>
      </c>
      <c r="AM13" s="153"/>
      <c r="AN13" s="153"/>
      <c r="AO13" s="154"/>
      <c r="AP13" s="151"/>
      <c r="AQ13" s="155">
        <f t="shared" si="5"/>
        <v>-5430</v>
      </c>
      <c r="AR13" s="133"/>
      <c r="AS13" s="134">
        <f>IFERROR(VLOOKUP(A13,#REF!,36,FALSE),0)</f>
        <v>0</v>
      </c>
      <c r="AT13" s="135"/>
      <c r="AU13" s="135"/>
      <c r="AV13" s="135"/>
      <c r="AW13" s="135"/>
      <c r="AX13" s="135"/>
      <c r="AY13" s="135"/>
      <c r="AZ13" s="136">
        <f t="shared" si="8"/>
        <v>0</v>
      </c>
    </row>
    <row r="14" spans="1:52" x14ac:dyDescent="0.25">
      <c r="A14" s="129" t="s">
        <v>339</v>
      </c>
      <c r="B14" s="129" t="s">
        <v>399</v>
      </c>
      <c r="C14" s="129" t="str">
        <f t="shared" si="7"/>
        <v>100.01</v>
      </c>
      <c r="D14" s="129" t="str">
        <f t="shared" si="10"/>
        <v>5100.04</v>
      </c>
      <c r="E14" s="129">
        <f>VLOOKUP(D14,'Projections Cheat Sheet'!$A$3:$B$536,2,FALSE)</f>
        <v>1</v>
      </c>
      <c r="F14" s="129" t="str">
        <f>VLOOKUP(E14,'Projections Cheat Sheet'!$B$8:$C$196,2,FALSE)</f>
        <v>salary</v>
      </c>
      <c r="G14" s="129" t="s">
        <v>1489</v>
      </c>
      <c r="H14" s="130">
        <v>830</v>
      </c>
      <c r="I14" s="130">
        <v>830</v>
      </c>
      <c r="J14" s="131"/>
      <c r="K14" s="130"/>
      <c r="L14" s="130"/>
      <c r="M14" s="130"/>
      <c r="N14" s="130">
        <v>887.79</v>
      </c>
      <c r="O14" s="132">
        <f t="shared" si="14"/>
        <v>57.789999999999964</v>
      </c>
      <c r="Q14" s="174">
        <v>970</v>
      </c>
      <c r="R14" s="174">
        <v>970</v>
      </c>
      <c r="S14" s="175"/>
      <c r="T14" s="175"/>
      <c r="U14" s="175"/>
      <c r="V14" s="175"/>
      <c r="W14" s="174">
        <v>796.66</v>
      </c>
      <c r="X14" s="176">
        <f t="shared" si="3"/>
        <v>-173.34000000000003</v>
      </c>
      <c r="Z14" s="181">
        <v>830</v>
      </c>
      <c r="AA14" s="181">
        <v>830</v>
      </c>
      <c r="AB14" s="184"/>
      <c r="AC14" s="184"/>
      <c r="AD14" s="184"/>
      <c r="AE14" s="185"/>
      <c r="AF14" s="181">
        <v>625.9</v>
      </c>
      <c r="AG14" s="183">
        <f t="shared" si="4"/>
        <v>-204.10000000000002</v>
      </c>
      <c r="AI14" s="151">
        <v>830</v>
      </c>
      <c r="AJ14" s="151">
        <v>830</v>
      </c>
      <c r="AK14" s="151">
        <f t="shared" si="6"/>
        <v>830</v>
      </c>
      <c r="AL14" s="152">
        <f>IFERROR(VLOOKUP(A14,[3]rptBudgetaryBudgetCrossOrganiza!$A$4:$O$3924,13,FALSE),"0")</f>
        <v>177.3</v>
      </c>
      <c r="AM14" s="153"/>
      <c r="AN14" s="153"/>
      <c r="AO14" s="154"/>
      <c r="AP14" s="151"/>
      <c r="AQ14" s="155">
        <f t="shared" si="5"/>
        <v>-830</v>
      </c>
      <c r="AR14" s="133"/>
      <c r="AS14" s="134">
        <f>IFERROR(VLOOKUP(A14,#REF!,36,FALSE),0)</f>
        <v>0</v>
      </c>
      <c r="AT14" s="135"/>
      <c r="AU14" s="135"/>
      <c r="AV14" s="135"/>
      <c r="AW14" s="135"/>
      <c r="AX14" s="135"/>
      <c r="AY14" s="135"/>
      <c r="AZ14" s="136">
        <f t="shared" si="8"/>
        <v>0</v>
      </c>
    </row>
    <row r="15" spans="1:52" x14ac:dyDescent="0.25">
      <c r="A15" s="129" t="s">
        <v>340</v>
      </c>
      <c r="B15" s="129" t="s">
        <v>400</v>
      </c>
      <c r="C15" s="129" t="str">
        <f t="shared" si="7"/>
        <v>100.01</v>
      </c>
      <c r="D15" s="129" t="str">
        <f t="shared" si="10"/>
        <v>5100.05</v>
      </c>
      <c r="E15" s="129">
        <f>VLOOKUP(D15,'Projections Cheat Sheet'!$A$3:$B$536,2,FALSE)</f>
        <v>1</v>
      </c>
      <c r="F15" s="129" t="str">
        <f>VLOOKUP(E15,'Projections Cheat Sheet'!$B$8:$C$196,2,FALSE)</f>
        <v>salary</v>
      </c>
      <c r="G15" s="129" t="s">
        <v>1489</v>
      </c>
      <c r="H15" s="130">
        <v>720</v>
      </c>
      <c r="I15" s="130">
        <v>720</v>
      </c>
      <c r="J15" s="131"/>
      <c r="K15" s="130"/>
      <c r="L15" s="130"/>
      <c r="M15" s="130"/>
      <c r="N15" s="130">
        <v>601.38</v>
      </c>
      <c r="O15" s="132">
        <f t="shared" si="14"/>
        <v>-118.62</v>
      </c>
      <c r="Q15" s="174">
        <v>590</v>
      </c>
      <c r="R15" s="174">
        <v>590</v>
      </c>
      <c r="S15" s="175"/>
      <c r="T15" s="175"/>
      <c r="U15" s="175"/>
      <c r="V15" s="175"/>
      <c r="W15" s="174">
        <v>598.01</v>
      </c>
      <c r="X15" s="176">
        <f t="shared" si="3"/>
        <v>8.0099999999999909</v>
      </c>
      <c r="Z15" s="181">
        <v>650</v>
      </c>
      <c r="AA15" s="181">
        <v>650</v>
      </c>
      <c r="AB15" s="184"/>
      <c r="AC15" s="184"/>
      <c r="AD15" s="184"/>
      <c r="AE15" s="185"/>
      <c r="AF15" s="181">
        <v>479.42</v>
      </c>
      <c r="AG15" s="183">
        <f t="shared" si="4"/>
        <v>-170.57999999999998</v>
      </c>
      <c r="AI15" s="151">
        <v>650</v>
      </c>
      <c r="AJ15" s="151">
        <v>650</v>
      </c>
      <c r="AK15" s="151">
        <f t="shared" si="6"/>
        <v>650</v>
      </c>
      <c r="AL15" s="152">
        <f>IFERROR(VLOOKUP(A15,[3]rptBudgetaryBudgetCrossOrganiza!$A$4:$O$3924,13,FALSE),"0")</f>
        <v>143</v>
      </c>
      <c r="AM15" s="153"/>
      <c r="AN15" s="153"/>
      <c r="AO15" s="154"/>
      <c r="AP15" s="151"/>
      <c r="AQ15" s="155">
        <f t="shared" si="5"/>
        <v>-650</v>
      </c>
      <c r="AR15" s="133"/>
      <c r="AS15" s="134">
        <f>IFERROR(VLOOKUP(A15,#REF!,36,FALSE),0)</f>
        <v>0</v>
      </c>
      <c r="AT15" s="135"/>
      <c r="AU15" s="135"/>
      <c r="AV15" s="135"/>
      <c r="AW15" s="135"/>
      <c r="AX15" s="135"/>
      <c r="AY15" s="135"/>
      <c r="AZ15" s="136">
        <f t="shared" si="8"/>
        <v>0</v>
      </c>
    </row>
    <row r="16" spans="1:52" x14ac:dyDescent="0.25">
      <c r="A16" s="129" t="s">
        <v>341</v>
      </c>
      <c r="B16" s="129" t="s">
        <v>401</v>
      </c>
      <c r="C16" s="129" t="str">
        <f t="shared" si="7"/>
        <v>100.01</v>
      </c>
      <c r="D16" s="129" t="str">
        <f t="shared" si="10"/>
        <v>5100.06</v>
      </c>
      <c r="E16" s="129">
        <f>VLOOKUP(D16,'Projections Cheat Sheet'!$A$3:$B$536,2,FALSE)</f>
        <v>1</v>
      </c>
      <c r="F16" s="129" t="str">
        <f>VLOOKUP(E16,'Projections Cheat Sheet'!$B$8:$C$196,2,FALSE)</f>
        <v>salary</v>
      </c>
      <c r="G16" s="129" t="s">
        <v>1489</v>
      </c>
      <c r="H16" s="130">
        <v>10050</v>
      </c>
      <c r="I16" s="130">
        <v>10050</v>
      </c>
      <c r="J16" s="131"/>
      <c r="K16" s="130"/>
      <c r="L16" s="130"/>
      <c r="M16" s="130"/>
      <c r="N16" s="130">
        <v>10050</v>
      </c>
      <c r="O16" s="132">
        <f t="shared" si="14"/>
        <v>0</v>
      </c>
      <c r="Q16" s="174">
        <v>10510</v>
      </c>
      <c r="R16" s="174">
        <v>10510</v>
      </c>
      <c r="S16" s="175"/>
      <c r="T16" s="175"/>
      <c r="U16" s="175"/>
      <c r="V16" s="175"/>
      <c r="W16" s="174">
        <v>10510</v>
      </c>
      <c r="X16" s="176">
        <f t="shared" si="3"/>
        <v>0</v>
      </c>
      <c r="Z16" s="181">
        <v>12580</v>
      </c>
      <c r="AA16" s="181">
        <v>12580</v>
      </c>
      <c r="AB16" s="184"/>
      <c r="AC16" s="184"/>
      <c r="AD16" s="184"/>
      <c r="AE16" s="185"/>
      <c r="AF16" s="181">
        <v>4193.32</v>
      </c>
      <c r="AG16" s="183">
        <f t="shared" si="4"/>
        <v>-8386.68</v>
      </c>
      <c r="AI16" s="151">
        <v>12580</v>
      </c>
      <c r="AJ16" s="151">
        <v>12580</v>
      </c>
      <c r="AK16" s="151">
        <f t="shared" si="6"/>
        <v>12580</v>
      </c>
      <c r="AL16" s="152">
        <f>IFERROR(VLOOKUP(A16,[3]rptBudgetaryBudgetCrossOrganiza!$A$4:$O$3924,13,FALSE),"0")</f>
        <v>0</v>
      </c>
      <c r="AM16" s="153"/>
      <c r="AN16" s="153"/>
      <c r="AO16" s="154"/>
      <c r="AP16" s="151"/>
      <c r="AQ16" s="155">
        <f t="shared" si="5"/>
        <v>-12580</v>
      </c>
      <c r="AR16" s="133"/>
      <c r="AS16" s="134">
        <f>IFERROR(VLOOKUP(A16,#REF!,36,FALSE),0)</f>
        <v>0</v>
      </c>
      <c r="AT16" s="135"/>
      <c r="AU16" s="135"/>
      <c r="AV16" s="135"/>
      <c r="AW16" s="135"/>
      <c r="AX16" s="135"/>
      <c r="AY16" s="135"/>
      <c r="AZ16" s="136">
        <f t="shared" si="8"/>
        <v>0</v>
      </c>
    </row>
    <row r="17" spans="1:52" x14ac:dyDescent="0.25">
      <c r="A17" s="129" t="s">
        <v>342</v>
      </c>
      <c r="B17" s="129" t="s">
        <v>402</v>
      </c>
      <c r="C17" s="129" t="str">
        <f t="shared" si="7"/>
        <v>100.01</v>
      </c>
      <c r="D17" s="129" t="str">
        <f t="shared" si="10"/>
        <v>5100.07</v>
      </c>
      <c r="E17" s="129">
        <f>VLOOKUP(D17,'Projections Cheat Sheet'!$A$3:$B$536,2,FALSE)</f>
        <v>1</v>
      </c>
      <c r="F17" s="129" t="str">
        <f>VLOOKUP(E17,'Projections Cheat Sheet'!$B$8:$C$196,2,FALSE)</f>
        <v>salary</v>
      </c>
      <c r="G17" s="129" t="s">
        <v>1489</v>
      </c>
      <c r="H17" s="130">
        <v>2635</v>
      </c>
      <c r="I17" s="130">
        <v>2635</v>
      </c>
      <c r="J17" s="131"/>
      <c r="K17" s="130"/>
      <c r="L17" s="130"/>
      <c r="M17" s="130"/>
      <c r="N17" s="130">
        <v>1778.38</v>
      </c>
      <c r="O17" s="132">
        <f t="shared" si="14"/>
        <v>-856.61999999999989</v>
      </c>
      <c r="Q17" s="174">
        <v>2330</v>
      </c>
      <c r="R17" s="174">
        <v>2330</v>
      </c>
      <c r="S17" s="175"/>
      <c r="T17" s="175"/>
      <c r="U17" s="175"/>
      <c r="V17" s="175"/>
      <c r="W17" s="174">
        <v>1906.55</v>
      </c>
      <c r="X17" s="176">
        <f t="shared" si="3"/>
        <v>-423.45000000000005</v>
      </c>
      <c r="Z17" s="181">
        <v>2090</v>
      </c>
      <c r="AA17" s="181">
        <v>2090</v>
      </c>
      <c r="AB17" s="184"/>
      <c r="AC17" s="184"/>
      <c r="AD17" s="184"/>
      <c r="AE17" s="185"/>
      <c r="AF17" s="181">
        <v>1639.4</v>
      </c>
      <c r="AG17" s="183">
        <f t="shared" si="4"/>
        <v>-450.59999999999991</v>
      </c>
      <c r="AI17" s="151">
        <v>2090</v>
      </c>
      <c r="AJ17" s="151">
        <v>2090</v>
      </c>
      <c r="AK17" s="151">
        <f t="shared" si="6"/>
        <v>2090</v>
      </c>
      <c r="AL17" s="152">
        <f>IFERROR(VLOOKUP(A17,[3]rptBudgetaryBudgetCrossOrganiza!$A$4:$O$3924,13,FALSE),"0")</f>
        <v>362.7</v>
      </c>
      <c r="AM17" s="153"/>
      <c r="AN17" s="153"/>
      <c r="AO17" s="154"/>
      <c r="AP17" s="151"/>
      <c r="AQ17" s="155">
        <f t="shared" si="5"/>
        <v>-2090</v>
      </c>
      <c r="AR17" s="133"/>
      <c r="AS17" s="134">
        <f>IFERROR(VLOOKUP(A17,#REF!,36,FALSE),0)</f>
        <v>0</v>
      </c>
      <c r="AT17" s="135"/>
      <c r="AU17" s="135"/>
      <c r="AV17" s="135"/>
      <c r="AW17" s="135"/>
      <c r="AX17" s="135"/>
      <c r="AY17" s="135"/>
      <c r="AZ17" s="136">
        <f t="shared" si="8"/>
        <v>0</v>
      </c>
    </row>
    <row r="18" spans="1:52" x14ac:dyDescent="0.25">
      <c r="A18" s="129" t="s">
        <v>343</v>
      </c>
      <c r="B18" s="129" t="s">
        <v>403</v>
      </c>
      <c r="C18" s="129" t="str">
        <f t="shared" si="7"/>
        <v>100.01</v>
      </c>
      <c r="D18" s="129" t="str">
        <f t="shared" si="10"/>
        <v>5100.08</v>
      </c>
      <c r="E18" s="129">
        <f>VLOOKUP(D18,'Projections Cheat Sheet'!$A$3:$B$536,2,FALSE)</f>
        <v>1</v>
      </c>
      <c r="F18" s="129" t="str">
        <f>VLOOKUP(E18,'Projections Cheat Sheet'!$B$8:$C$196,2,FALSE)</f>
        <v>salary</v>
      </c>
      <c r="G18" s="129" t="s">
        <v>1489</v>
      </c>
      <c r="H18" s="130">
        <v>7403</v>
      </c>
      <c r="I18" s="130">
        <v>7403</v>
      </c>
      <c r="J18" s="131"/>
      <c r="K18" s="130"/>
      <c r="L18" s="130"/>
      <c r="M18" s="130"/>
      <c r="N18" s="130">
        <v>7360.66</v>
      </c>
      <c r="O18" s="132">
        <f t="shared" si="14"/>
        <v>-42.340000000000146</v>
      </c>
      <c r="Q18" s="174">
        <v>8010</v>
      </c>
      <c r="R18" s="174">
        <v>8010</v>
      </c>
      <c r="S18" s="175"/>
      <c r="T18" s="175"/>
      <c r="U18" s="175"/>
      <c r="V18" s="175"/>
      <c r="W18" s="174">
        <v>8032.7</v>
      </c>
      <c r="X18" s="176">
        <f t="shared" si="3"/>
        <v>22.699999999999818</v>
      </c>
      <c r="Z18" s="181">
        <v>8430</v>
      </c>
      <c r="AA18" s="181">
        <v>8430</v>
      </c>
      <c r="AB18" s="184"/>
      <c r="AC18" s="184"/>
      <c r="AD18" s="184"/>
      <c r="AE18" s="185"/>
      <c r="AF18" s="181">
        <v>6506.6</v>
      </c>
      <c r="AG18" s="183">
        <f t="shared" si="4"/>
        <v>-1923.3999999999996</v>
      </c>
      <c r="AI18" s="151">
        <v>8430</v>
      </c>
      <c r="AJ18" s="151">
        <v>8430</v>
      </c>
      <c r="AK18" s="151">
        <f t="shared" si="6"/>
        <v>8430</v>
      </c>
      <c r="AL18" s="152">
        <f>IFERROR(VLOOKUP(A18,[3]rptBudgetaryBudgetCrossOrganiza!$A$4:$O$3924,13,FALSE),"0")</f>
        <v>2471.9499999999998</v>
      </c>
      <c r="AM18" s="153"/>
      <c r="AN18" s="153"/>
      <c r="AO18" s="154"/>
      <c r="AP18" s="151"/>
      <c r="AQ18" s="155">
        <f t="shared" si="5"/>
        <v>-8430</v>
      </c>
      <c r="AR18" s="133"/>
      <c r="AS18" s="134">
        <f>IFERROR(VLOOKUP(A18,#REF!,36,FALSE),0)</f>
        <v>0</v>
      </c>
      <c r="AT18" s="135"/>
      <c r="AU18" s="135"/>
      <c r="AV18" s="135"/>
      <c r="AW18" s="135"/>
      <c r="AX18" s="135"/>
      <c r="AY18" s="135"/>
      <c r="AZ18" s="136">
        <f t="shared" si="8"/>
        <v>0</v>
      </c>
    </row>
    <row r="19" spans="1:52" x14ac:dyDescent="0.25">
      <c r="A19" s="129" t="s">
        <v>344</v>
      </c>
      <c r="B19" s="129" t="s">
        <v>404</v>
      </c>
      <c r="C19" s="129" t="str">
        <f t="shared" si="7"/>
        <v>100.01</v>
      </c>
      <c r="D19" s="129" t="str">
        <f t="shared" si="10"/>
        <v>5100.09</v>
      </c>
      <c r="E19" s="129">
        <f>VLOOKUP(D19,'Projections Cheat Sheet'!$A$3:$B$536,2,FALSE)</f>
        <v>1</v>
      </c>
      <c r="F19" s="129" t="str">
        <f>VLOOKUP(E19,'Projections Cheat Sheet'!$B$8:$C$196,2,FALSE)</f>
        <v>salary</v>
      </c>
      <c r="G19" s="129" t="s">
        <v>1489</v>
      </c>
      <c r="H19" s="130" t="s">
        <v>1510</v>
      </c>
      <c r="I19" s="130" t="s">
        <v>1510</v>
      </c>
      <c r="J19" s="131"/>
      <c r="K19" s="130"/>
      <c r="L19" s="130"/>
      <c r="M19" s="130"/>
      <c r="N19" s="130" t="s">
        <v>1510</v>
      </c>
      <c r="O19" s="132">
        <f t="shared" si="14"/>
        <v>0</v>
      </c>
      <c r="Q19" s="174">
        <v>0</v>
      </c>
      <c r="R19" s="174">
        <v>0</v>
      </c>
      <c r="S19" s="175"/>
      <c r="T19" s="175"/>
      <c r="U19" s="175"/>
      <c r="V19" s="175"/>
      <c r="W19" s="174">
        <v>724</v>
      </c>
      <c r="X19" s="176">
        <f t="shared" si="3"/>
        <v>724</v>
      </c>
      <c r="Z19" s="181" t="s">
        <v>1510</v>
      </c>
      <c r="AA19" s="181" t="s">
        <v>1510</v>
      </c>
      <c r="AB19" s="184"/>
      <c r="AC19" s="184"/>
      <c r="AD19" s="184"/>
      <c r="AE19" s="185"/>
      <c r="AF19" s="181" t="s">
        <v>1510</v>
      </c>
      <c r="AG19" s="183">
        <f t="shared" si="4"/>
        <v>0</v>
      </c>
      <c r="AI19" s="151">
        <v>0</v>
      </c>
      <c r="AJ19" s="151">
        <v>0</v>
      </c>
      <c r="AK19" s="151">
        <f t="shared" si="6"/>
        <v>0</v>
      </c>
      <c r="AL19" s="152">
        <f>IFERROR(VLOOKUP(A19,[3]rptBudgetaryBudgetCrossOrganiza!$A$4:$O$3924,13,FALSE),"0")</f>
        <v>2194</v>
      </c>
      <c r="AM19" s="153"/>
      <c r="AN19" s="153"/>
      <c r="AO19" s="154"/>
      <c r="AP19" s="151"/>
      <c r="AQ19" s="155">
        <f t="shared" si="5"/>
        <v>0</v>
      </c>
      <c r="AR19" s="133"/>
      <c r="AS19" s="134">
        <f>IFERROR(VLOOKUP(A19,#REF!,36,FALSE),0)</f>
        <v>0</v>
      </c>
      <c r="AT19" s="135"/>
      <c r="AU19" s="135"/>
      <c r="AV19" s="135"/>
      <c r="AW19" s="135"/>
      <c r="AX19" s="135"/>
      <c r="AY19" s="135"/>
      <c r="AZ19" s="136">
        <f t="shared" si="8"/>
        <v>0</v>
      </c>
    </row>
    <row r="20" spans="1:52" x14ac:dyDescent="0.25">
      <c r="A20" s="129" t="s">
        <v>345</v>
      </c>
      <c r="B20" s="129" t="s">
        <v>405</v>
      </c>
      <c r="C20" s="129" t="str">
        <f t="shared" ref="C20:C59" si="15">LEFT(A20,6)</f>
        <v>100.01</v>
      </c>
      <c r="D20" s="129" t="str">
        <f t="shared" si="10"/>
        <v>5100.11</v>
      </c>
      <c r="E20" s="129">
        <f>VLOOKUP(D20,'Projections Cheat Sheet'!$A$3:$B$536,2,FALSE)</f>
        <v>1</v>
      </c>
      <c r="F20" s="129" t="str">
        <f>VLOOKUP(E20,'Projections Cheat Sheet'!$B$8:$C$196,2,FALSE)</f>
        <v>salary</v>
      </c>
      <c r="G20" s="129" t="s">
        <v>1489</v>
      </c>
      <c r="H20" s="130">
        <v>5330</v>
      </c>
      <c r="I20" s="130">
        <v>5330</v>
      </c>
      <c r="J20" s="131"/>
      <c r="K20" s="130"/>
      <c r="L20" s="130"/>
      <c r="M20" s="130"/>
      <c r="N20" s="130">
        <v>5393.24</v>
      </c>
      <c r="O20" s="132">
        <f t="shared" si="14"/>
        <v>63.239999999999782</v>
      </c>
      <c r="Q20" s="174">
        <v>6000</v>
      </c>
      <c r="R20" s="174">
        <v>6000</v>
      </c>
      <c r="S20" s="175"/>
      <c r="T20" s="175"/>
      <c r="U20" s="175"/>
      <c r="V20" s="175"/>
      <c r="W20" s="174">
        <v>5523.01</v>
      </c>
      <c r="X20" s="176">
        <f t="shared" si="3"/>
        <v>-476.98999999999978</v>
      </c>
      <c r="Z20" s="181">
        <v>5965</v>
      </c>
      <c r="AA20" s="181">
        <v>5965</v>
      </c>
      <c r="AB20" s="184"/>
      <c r="AC20" s="184"/>
      <c r="AD20" s="184"/>
      <c r="AE20" s="185"/>
      <c r="AF20" s="181">
        <v>5320.61</v>
      </c>
      <c r="AG20" s="183">
        <f t="shared" si="4"/>
        <v>-644.39000000000033</v>
      </c>
      <c r="AI20" s="151">
        <v>5965</v>
      </c>
      <c r="AJ20" s="151">
        <v>5965</v>
      </c>
      <c r="AK20" s="151">
        <f t="shared" si="6"/>
        <v>5965</v>
      </c>
      <c r="AL20" s="152">
        <f>IFERROR(VLOOKUP(A20,[3]rptBudgetaryBudgetCrossOrganiza!$A$4:$O$3924,13,FALSE),"0")</f>
        <v>2375.88</v>
      </c>
      <c r="AM20" s="153"/>
      <c r="AN20" s="153"/>
      <c r="AO20" s="154"/>
      <c r="AP20" s="151"/>
      <c r="AQ20" s="155">
        <f t="shared" si="5"/>
        <v>-5965</v>
      </c>
      <c r="AR20" s="133"/>
      <c r="AS20" s="134">
        <f>IFERROR(VLOOKUP(A20,#REF!,36,FALSE),0)</f>
        <v>0</v>
      </c>
      <c r="AT20" s="135"/>
      <c r="AU20" s="135"/>
      <c r="AV20" s="135"/>
      <c r="AW20" s="135"/>
      <c r="AX20" s="135"/>
      <c r="AY20" s="135"/>
      <c r="AZ20" s="136">
        <f t="shared" si="8"/>
        <v>0</v>
      </c>
    </row>
    <row r="21" spans="1:52" x14ac:dyDescent="0.25">
      <c r="A21" s="129" t="s">
        <v>346</v>
      </c>
      <c r="B21" s="129" t="s">
        <v>406</v>
      </c>
      <c r="C21" s="129" t="str">
        <f t="shared" si="15"/>
        <v>100.01</v>
      </c>
      <c r="D21" s="129" t="str">
        <f t="shared" si="10"/>
        <v>5100.12</v>
      </c>
      <c r="E21" s="129">
        <f>VLOOKUP(D21,'Projections Cheat Sheet'!$A$3:$B$536,2,FALSE)</f>
        <v>1</v>
      </c>
      <c r="F21" s="129" t="str">
        <f>VLOOKUP(E21,'Projections Cheat Sheet'!$B$8:$C$196,2,FALSE)</f>
        <v>salary</v>
      </c>
      <c r="G21" s="129" t="s">
        <v>1489</v>
      </c>
      <c r="H21" s="130">
        <v>50</v>
      </c>
      <c r="I21" s="130">
        <v>50</v>
      </c>
      <c r="J21" s="131"/>
      <c r="K21" s="130"/>
      <c r="L21" s="130"/>
      <c r="M21" s="130"/>
      <c r="N21" s="130">
        <v>0</v>
      </c>
      <c r="O21" s="132">
        <f t="shared" si="14"/>
        <v>-50</v>
      </c>
      <c r="Q21" s="174">
        <v>50</v>
      </c>
      <c r="R21" s="174">
        <v>50</v>
      </c>
      <c r="S21" s="175"/>
      <c r="T21" s="175"/>
      <c r="U21" s="175"/>
      <c r="V21" s="175"/>
      <c r="W21" s="174">
        <v>0</v>
      </c>
      <c r="X21" s="176">
        <f t="shared" si="3"/>
        <v>-50</v>
      </c>
      <c r="Z21" s="181">
        <v>25</v>
      </c>
      <c r="AA21" s="181">
        <v>25</v>
      </c>
      <c r="AB21" s="184"/>
      <c r="AC21" s="184"/>
      <c r="AD21" s="184"/>
      <c r="AE21" s="185"/>
      <c r="AF21" s="181">
        <v>0</v>
      </c>
      <c r="AG21" s="183">
        <f t="shared" si="4"/>
        <v>-25</v>
      </c>
      <c r="AI21" s="151">
        <v>25</v>
      </c>
      <c r="AJ21" s="151">
        <v>25</v>
      </c>
      <c r="AK21" s="151">
        <f t="shared" si="6"/>
        <v>25</v>
      </c>
      <c r="AL21" s="152">
        <f>IFERROR(VLOOKUP(A21,[3]rptBudgetaryBudgetCrossOrganiza!$A$4:$O$3924,13,FALSE),"0")</f>
        <v>0</v>
      </c>
      <c r="AM21" s="153"/>
      <c r="AN21" s="153"/>
      <c r="AO21" s="154"/>
      <c r="AP21" s="151"/>
      <c r="AQ21" s="155">
        <f t="shared" si="5"/>
        <v>-25</v>
      </c>
      <c r="AR21" s="133"/>
      <c r="AS21" s="134">
        <f>IFERROR(VLOOKUP(A21,#REF!,36,FALSE),0)</f>
        <v>0</v>
      </c>
      <c r="AT21" s="135"/>
      <c r="AU21" s="135"/>
      <c r="AV21" s="135"/>
      <c r="AW21" s="135"/>
      <c r="AX21" s="135"/>
      <c r="AY21" s="135"/>
      <c r="AZ21" s="136">
        <f t="shared" si="8"/>
        <v>0</v>
      </c>
    </row>
    <row r="22" spans="1:52" x14ac:dyDescent="0.25">
      <c r="A22" s="129" t="s">
        <v>347</v>
      </c>
      <c r="B22" s="129" t="s">
        <v>407</v>
      </c>
      <c r="C22" s="129" t="str">
        <f t="shared" si="15"/>
        <v>100.01</v>
      </c>
      <c r="D22" s="129" t="str">
        <f t="shared" si="10"/>
        <v>5100.15</v>
      </c>
      <c r="E22" s="129">
        <f>VLOOKUP(D22,'Projections Cheat Sheet'!$A$3:$B$536,2,FALSE)</f>
        <v>1</v>
      </c>
      <c r="F22" s="129" t="str">
        <f>VLOOKUP(E22,'Projections Cheat Sheet'!$B$8:$C$196,2,FALSE)</f>
        <v>salary</v>
      </c>
      <c r="G22" s="129" t="s">
        <v>1489</v>
      </c>
      <c r="H22" s="130">
        <v>2508</v>
      </c>
      <c r="I22" s="130">
        <v>2508</v>
      </c>
      <c r="J22" s="131"/>
      <c r="K22" s="130"/>
      <c r="L22" s="130"/>
      <c r="M22" s="130"/>
      <c r="N22" s="130">
        <v>2419</v>
      </c>
      <c r="O22" s="132">
        <f t="shared" si="14"/>
        <v>-89</v>
      </c>
      <c r="Q22" s="174">
        <v>2510</v>
      </c>
      <c r="R22" s="174">
        <v>2510</v>
      </c>
      <c r="S22" s="175"/>
      <c r="T22" s="175"/>
      <c r="U22" s="175"/>
      <c r="V22" s="175"/>
      <c r="W22" s="174">
        <v>2463.5</v>
      </c>
      <c r="X22" s="176">
        <f t="shared" si="3"/>
        <v>-46.5</v>
      </c>
      <c r="Z22" s="181">
        <v>2510</v>
      </c>
      <c r="AA22" s="181">
        <v>2510</v>
      </c>
      <c r="AB22" s="184"/>
      <c r="AC22" s="184"/>
      <c r="AD22" s="184"/>
      <c r="AE22" s="185"/>
      <c r="AF22" s="181">
        <v>2392</v>
      </c>
      <c r="AG22" s="183">
        <f t="shared" si="4"/>
        <v>-118</v>
      </c>
      <c r="AI22" s="151">
        <v>2510</v>
      </c>
      <c r="AJ22" s="151">
        <v>2510</v>
      </c>
      <c r="AK22" s="151">
        <f t="shared" si="6"/>
        <v>2510</v>
      </c>
      <c r="AL22" s="152">
        <f>IFERROR(VLOOKUP(A22,[3]rptBudgetaryBudgetCrossOrganiza!$A$4:$O$3924,13,FALSE),"0")</f>
        <v>720</v>
      </c>
      <c r="AM22" s="153"/>
      <c r="AN22" s="153"/>
      <c r="AO22" s="154"/>
      <c r="AP22" s="151"/>
      <c r="AQ22" s="155">
        <f t="shared" si="5"/>
        <v>-2510</v>
      </c>
      <c r="AR22" s="133"/>
      <c r="AS22" s="134">
        <f>IFERROR(VLOOKUP(A22,#REF!,36,FALSE),0)</f>
        <v>0</v>
      </c>
      <c r="AT22" s="135"/>
      <c r="AU22" s="135"/>
      <c r="AV22" s="135"/>
      <c r="AW22" s="135"/>
      <c r="AX22" s="135"/>
      <c r="AY22" s="135"/>
      <c r="AZ22" s="136">
        <f t="shared" si="8"/>
        <v>0</v>
      </c>
    </row>
    <row r="23" spans="1:52" x14ac:dyDescent="0.25">
      <c r="A23" s="129" t="s">
        <v>348</v>
      </c>
      <c r="B23" s="129" t="s">
        <v>408</v>
      </c>
      <c r="C23" s="129" t="str">
        <f t="shared" si="15"/>
        <v>100.01</v>
      </c>
      <c r="D23" s="129" t="str">
        <f t="shared" si="10"/>
        <v>5100.17</v>
      </c>
      <c r="E23" s="129">
        <f>VLOOKUP(D23,'Projections Cheat Sheet'!$A$3:$B$536,2,FALSE)</f>
        <v>1</v>
      </c>
      <c r="F23" s="129" t="str">
        <f>VLOOKUP(E23,'Projections Cheat Sheet'!$B$8:$C$196,2,FALSE)</f>
        <v>salary</v>
      </c>
      <c r="G23" s="129" t="s">
        <v>1489</v>
      </c>
      <c r="H23" s="130">
        <v>23090</v>
      </c>
      <c r="I23" s="130">
        <v>23090</v>
      </c>
      <c r="J23" s="131"/>
      <c r="K23" s="130"/>
      <c r="L23" s="130"/>
      <c r="M23" s="130"/>
      <c r="N23" s="130">
        <v>20129.759999999998</v>
      </c>
      <c r="O23" s="132">
        <f t="shared" si="14"/>
        <v>-2960.2400000000016</v>
      </c>
      <c r="Q23" s="174">
        <v>26700</v>
      </c>
      <c r="R23" s="174">
        <v>26700</v>
      </c>
      <c r="S23" s="175"/>
      <c r="T23" s="175"/>
      <c r="U23" s="175"/>
      <c r="V23" s="175"/>
      <c r="W23" s="174">
        <v>23883.759999999998</v>
      </c>
      <c r="X23" s="176">
        <f t="shared" si="3"/>
        <v>-2816.2400000000016</v>
      </c>
      <c r="Z23" s="181">
        <v>23970</v>
      </c>
      <c r="AA23" s="181">
        <v>23970</v>
      </c>
      <c r="AB23" s="184"/>
      <c r="AC23" s="184"/>
      <c r="AD23" s="184"/>
      <c r="AE23" s="185"/>
      <c r="AF23" s="181">
        <v>24177.42</v>
      </c>
      <c r="AG23" s="183">
        <f t="shared" si="4"/>
        <v>207.41999999999825</v>
      </c>
      <c r="AI23" s="151">
        <v>23970</v>
      </c>
      <c r="AJ23" s="151">
        <v>23970</v>
      </c>
      <c r="AK23" s="151">
        <f t="shared" si="6"/>
        <v>23970</v>
      </c>
      <c r="AL23" s="152">
        <f>IFERROR(VLOOKUP(A23,[3]rptBudgetaryBudgetCrossOrganiza!$A$4:$O$3924,13,FALSE),"0")</f>
        <v>6086.58</v>
      </c>
      <c r="AM23" s="153"/>
      <c r="AN23" s="153"/>
      <c r="AO23" s="154"/>
      <c r="AP23" s="151"/>
      <c r="AQ23" s="155">
        <f t="shared" si="5"/>
        <v>-23970</v>
      </c>
      <c r="AR23" s="133"/>
      <c r="AS23" s="134">
        <f>IFERROR(VLOOKUP(A23,#REF!,36,FALSE),0)</f>
        <v>0</v>
      </c>
      <c r="AT23" s="135"/>
      <c r="AU23" s="135"/>
      <c r="AV23" s="135"/>
      <c r="AW23" s="135"/>
      <c r="AX23" s="135"/>
      <c r="AY23" s="135"/>
      <c r="AZ23" s="136">
        <f t="shared" si="8"/>
        <v>0</v>
      </c>
    </row>
    <row r="24" spans="1:52" x14ac:dyDescent="0.25">
      <c r="A24" s="129" t="s">
        <v>349</v>
      </c>
      <c r="B24" s="129" t="s">
        <v>445</v>
      </c>
      <c r="C24" s="129" t="str">
        <f t="shared" si="15"/>
        <v>100.01</v>
      </c>
      <c r="D24" s="129" t="str">
        <f t="shared" si="10"/>
        <v>6000.01</v>
      </c>
      <c r="E24" s="129">
        <f>VLOOKUP(D24,'Projections Cheat Sheet'!$A$3:$B$536,2,FALSE)</f>
        <v>6</v>
      </c>
      <c r="F24" s="129" t="str">
        <f>VLOOKUP(E24,'Projections Cheat Sheet'!$B$8:$C$196,2,FALSE)</f>
        <v>Zero</v>
      </c>
      <c r="G24" s="129" t="s">
        <v>1490</v>
      </c>
      <c r="H24" s="130">
        <v>9000</v>
      </c>
      <c r="I24" s="130">
        <v>9000</v>
      </c>
      <c r="J24" s="131"/>
      <c r="K24" s="130"/>
      <c r="L24" s="130"/>
      <c r="M24" s="130"/>
      <c r="N24" s="130">
        <v>9058.1200000000008</v>
      </c>
      <c r="O24" s="132">
        <f t="shared" si="14"/>
        <v>58.1200000000008</v>
      </c>
      <c r="Q24" s="174">
        <v>9000</v>
      </c>
      <c r="R24" s="174">
        <v>9000</v>
      </c>
      <c r="S24" s="175"/>
      <c r="T24" s="175"/>
      <c r="U24" s="175"/>
      <c r="V24" s="175"/>
      <c r="W24" s="174">
        <v>9000</v>
      </c>
      <c r="X24" s="176">
        <f t="shared" si="3"/>
        <v>0</v>
      </c>
      <c r="Z24" s="181">
        <v>9000</v>
      </c>
      <c r="AA24" s="181">
        <v>9000</v>
      </c>
      <c r="AB24" s="184"/>
      <c r="AC24" s="184"/>
      <c r="AD24" s="184"/>
      <c r="AE24" s="185"/>
      <c r="AF24" s="181">
        <v>9000</v>
      </c>
      <c r="AG24" s="183">
        <f t="shared" si="4"/>
        <v>0</v>
      </c>
      <c r="AI24" s="151">
        <v>117100</v>
      </c>
      <c r="AJ24" s="151">
        <v>117100</v>
      </c>
      <c r="AK24" s="151">
        <v>150000</v>
      </c>
      <c r="AL24" s="152">
        <f>IFERROR(VLOOKUP(A24,[3]rptBudgetaryBudgetCrossOrganiza!$A$4:$O$3924,13,FALSE),"0")</f>
        <v>2250</v>
      </c>
      <c r="AM24" s="153"/>
      <c r="AN24" s="153"/>
      <c r="AO24" s="154"/>
      <c r="AP24" s="151"/>
      <c r="AQ24" s="155">
        <f t="shared" si="5"/>
        <v>-117100</v>
      </c>
      <c r="AR24" s="133"/>
      <c r="AS24" s="134">
        <f>IFERROR(VLOOKUP(A24,#REF!,36,FALSE),0)</f>
        <v>0</v>
      </c>
      <c r="AT24" s="135"/>
      <c r="AU24" s="135"/>
      <c r="AV24" s="135"/>
      <c r="AW24" s="135"/>
      <c r="AX24" s="135"/>
      <c r="AY24" s="135"/>
      <c r="AZ24" s="136">
        <f t="shared" si="8"/>
        <v>0</v>
      </c>
    </row>
    <row r="25" spans="1:52" x14ac:dyDescent="0.25">
      <c r="A25" s="129" t="s">
        <v>350</v>
      </c>
      <c r="B25" s="129" t="s">
        <v>410</v>
      </c>
      <c r="C25" s="129" t="str">
        <f t="shared" si="15"/>
        <v>100.01</v>
      </c>
      <c r="D25" s="129" t="str">
        <f t="shared" si="10"/>
        <v>6100.01</v>
      </c>
      <c r="E25" s="129">
        <f>VLOOKUP(D25,'Projections Cheat Sheet'!$A$3:$B$536,2,FALSE)</f>
        <v>6</v>
      </c>
      <c r="F25" s="129" t="str">
        <f>VLOOKUP(E25,'Projections Cheat Sheet'!$B$8:$C$196,2,FALSE)</f>
        <v>Zero</v>
      </c>
      <c r="G25" s="129" t="s">
        <v>1491</v>
      </c>
      <c r="H25" s="130">
        <v>18000</v>
      </c>
      <c r="I25" s="130">
        <v>18000</v>
      </c>
      <c r="J25" s="131"/>
      <c r="K25" s="130"/>
      <c r="L25" s="130"/>
      <c r="M25" s="130"/>
      <c r="N25" s="130">
        <v>18607.34</v>
      </c>
      <c r="O25" s="132">
        <f t="shared" si="14"/>
        <v>607.34000000000015</v>
      </c>
      <c r="Q25" s="174">
        <v>20000</v>
      </c>
      <c r="R25" s="174">
        <v>20000</v>
      </c>
      <c r="S25" s="175"/>
      <c r="T25" s="175"/>
      <c r="U25" s="175"/>
      <c r="V25" s="175"/>
      <c r="W25" s="174">
        <v>19020.59</v>
      </c>
      <c r="X25" s="176">
        <f t="shared" si="3"/>
        <v>-979.40999999999985</v>
      </c>
      <c r="Z25" s="181">
        <v>20000</v>
      </c>
      <c r="AA25" s="181">
        <v>20000</v>
      </c>
      <c r="AB25" s="184"/>
      <c r="AC25" s="184"/>
      <c r="AD25" s="184"/>
      <c r="AE25" s="185"/>
      <c r="AF25" s="181">
        <v>18968.53</v>
      </c>
      <c r="AG25" s="183">
        <f t="shared" si="4"/>
        <v>-1031.4700000000012</v>
      </c>
      <c r="AI25" s="151">
        <v>20000</v>
      </c>
      <c r="AJ25" s="151">
        <v>20000</v>
      </c>
      <c r="AK25" s="151">
        <f>AJ25</f>
        <v>20000</v>
      </c>
      <c r="AL25" s="152">
        <f>IFERROR(VLOOKUP(A25,[3]rptBudgetaryBudgetCrossOrganiza!$A$4:$O$3924,13,FALSE),"0")</f>
        <v>4666.07</v>
      </c>
      <c r="AM25" s="153"/>
      <c r="AN25" s="153"/>
      <c r="AO25" s="154"/>
      <c r="AP25" s="151"/>
      <c r="AQ25" s="155">
        <f t="shared" si="5"/>
        <v>-20000</v>
      </c>
      <c r="AR25" s="133"/>
      <c r="AS25" s="134">
        <f>IFERROR(VLOOKUP(A25,#REF!,36,FALSE),0)</f>
        <v>0</v>
      </c>
      <c r="AT25" s="135"/>
      <c r="AU25" s="135"/>
      <c r="AV25" s="135"/>
      <c r="AW25" s="135"/>
      <c r="AX25" s="135"/>
      <c r="AY25" s="135"/>
      <c r="AZ25" s="136">
        <f t="shared" si="8"/>
        <v>0</v>
      </c>
    </row>
    <row r="26" spans="1:52" x14ac:dyDescent="0.25">
      <c r="A26" s="129" t="s">
        <v>351</v>
      </c>
      <c r="B26" s="129" t="s">
        <v>285</v>
      </c>
      <c r="C26" s="129" t="str">
        <f t="shared" si="15"/>
        <v>100.01</v>
      </c>
      <c r="D26" s="129" t="str">
        <f t="shared" si="10"/>
        <v>6100.02</v>
      </c>
      <c r="E26" s="129">
        <f>VLOOKUP(D26,'Projections Cheat Sheet'!$A$3:$B$536,2,FALSE)</f>
        <v>6</v>
      </c>
      <c r="F26" s="129" t="str">
        <f>VLOOKUP(E26,'Projections Cheat Sheet'!$B$8:$C$196,2,FALSE)</f>
        <v>Zero</v>
      </c>
      <c r="G26" s="129" t="s">
        <v>1491</v>
      </c>
      <c r="H26" s="130">
        <v>1190</v>
      </c>
      <c r="I26" s="130">
        <v>1190</v>
      </c>
      <c r="J26" s="131"/>
      <c r="K26" s="130"/>
      <c r="L26" s="130"/>
      <c r="M26" s="130"/>
      <c r="N26" s="130">
        <v>1092.8599999999999</v>
      </c>
      <c r="O26" s="132">
        <f t="shared" si="14"/>
        <v>-97.1400000000001</v>
      </c>
      <c r="Q26" s="174">
        <v>1350</v>
      </c>
      <c r="R26" s="174">
        <v>1350</v>
      </c>
      <c r="S26" s="175"/>
      <c r="T26" s="175"/>
      <c r="U26" s="175"/>
      <c r="V26" s="175"/>
      <c r="W26" s="174">
        <v>929.25</v>
      </c>
      <c r="X26" s="176">
        <f t="shared" si="3"/>
        <v>-420.75</v>
      </c>
      <c r="Z26" s="181">
        <v>1100</v>
      </c>
      <c r="AA26" s="181">
        <v>1100</v>
      </c>
      <c r="AB26" s="184"/>
      <c r="AC26" s="184"/>
      <c r="AD26" s="184"/>
      <c r="AE26" s="185"/>
      <c r="AF26" s="181">
        <v>905.19</v>
      </c>
      <c r="AG26" s="183">
        <f t="shared" si="4"/>
        <v>-194.80999999999995</v>
      </c>
      <c r="AI26" s="151">
        <v>1100</v>
      </c>
      <c r="AJ26" s="151">
        <v>1100</v>
      </c>
      <c r="AK26" s="151">
        <f t="shared" ref="AK26:AK68" si="16">AJ26</f>
        <v>1100</v>
      </c>
      <c r="AL26" s="152">
        <f>IFERROR(VLOOKUP(A26,[3]rptBudgetaryBudgetCrossOrganiza!$A$4:$O$3924,13,FALSE),"0")</f>
        <v>170.91</v>
      </c>
      <c r="AM26" s="153"/>
      <c r="AN26" s="153"/>
      <c r="AO26" s="154"/>
      <c r="AP26" s="151"/>
      <c r="AQ26" s="155">
        <f t="shared" si="5"/>
        <v>-1100</v>
      </c>
      <c r="AR26" s="133"/>
      <c r="AS26" s="134">
        <f>IFERROR(VLOOKUP(A26,#REF!,36,FALSE),0)</f>
        <v>0</v>
      </c>
      <c r="AT26" s="135"/>
      <c r="AU26" s="135"/>
      <c r="AV26" s="135"/>
      <c r="AW26" s="135"/>
      <c r="AX26" s="135"/>
      <c r="AY26" s="135"/>
      <c r="AZ26" s="136">
        <f t="shared" si="8"/>
        <v>0</v>
      </c>
    </row>
    <row r="27" spans="1:52" x14ac:dyDescent="0.25">
      <c r="A27" s="129" t="s">
        <v>352</v>
      </c>
      <c r="B27" s="129" t="s">
        <v>411</v>
      </c>
      <c r="C27" s="129" t="str">
        <f t="shared" si="15"/>
        <v>100.01</v>
      </c>
      <c r="D27" s="129" t="str">
        <f t="shared" si="10"/>
        <v>6100.03</v>
      </c>
      <c r="E27" s="129">
        <f>VLOOKUP(D27,'Projections Cheat Sheet'!$A$3:$B$536,2,FALSE)</f>
        <v>6</v>
      </c>
      <c r="F27" s="129" t="str">
        <f>VLOOKUP(E27,'Projections Cheat Sheet'!$B$8:$C$196,2,FALSE)</f>
        <v>Zero</v>
      </c>
      <c r="G27" s="129" t="s">
        <v>1491</v>
      </c>
      <c r="H27" s="130">
        <v>1000</v>
      </c>
      <c r="I27" s="130">
        <v>1000</v>
      </c>
      <c r="J27" s="131"/>
      <c r="K27" s="130"/>
      <c r="L27" s="130"/>
      <c r="M27" s="130"/>
      <c r="N27" s="130">
        <v>1339.72</v>
      </c>
      <c r="O27" s="132">
        <f t="shared" si="14"/>
        <v>339.72</v>
      </c>
      <c r="Q27" s="174">
        <v>1500</v>
      </c>
      <c r="R27" s="174">
        <v>1500</v>
      </c>
      <c r="S27" s="175"/>
      <c r="T27" s="175"/>
      <c r="U27" s="175"/>
      <c r="V27" s="175"/>
      <c r="W27" s="174">
        <v>1466.05</v>
      </c>
      <c r="X27" s="176">
        <f t="shared" si="3"/>
        <v>-33.950000000000045</v>
      </c>
      <c r="Z27" s="181">
        <v>1500</v>
      </c>
      <c r="AA27" s="181">
        <v>1500</v>
      </c>
      <c r="AB27" s="184"/>
      <c r="AC27" s="184"/>
      <c r="AD27" s="184"/>
      <c r="AE27" s="185"/>
      <c r="AF27" s="181">
        <v>1181.43</v>
      </c>
      <c r="AG27" s="183">
        <f t="shared" si="4"/>
        <v>-318.56999999999994</v>
      </c>
      <c r="AI27" s="151">
        <v>1500</v>
      </c>
      <c r="AJ27" s="151">
        <v>1500</v>
      </c>
      <c r="AK27" s="151">
        <f t="shared" si="16"/>
        <v>1500</v>
      </c>
      <c r="AL27" s="152">
        <f>IFERROR(VLOOKUP(A27,[3]rptBudgetaryBudgetCrossOrganiza!$A$4:$O$3924,13,FALSE),"0")</f>
        <v>228.06</v>
      </c>
      <c r="AM27" s="153"/>
      <c r="AN27" s="153"/>
      <c r="AO27" s="154"/>
      <c r="AP27" s="151"/>
      <c r="AQ27" s="155">
        <f t="shared" si="5"/>
        <v>-1500</v>
      </c>
      <c r="AR27" s="133"/>
      <c r="AS27" s="134">
        <f>IFERROR(VLOOKUP(A27,#REF!,36,FALSE),0)</f>
        <v>0</v>
      </c>
      <c r="AT27" s="135"/>
      <c r="AU27" s="135"/>
      <c r="AV27" s="135"/>
      <c r="AW27" s="135"/>
      <c r="AX27" s="135"/>
      <c r="AY27" s="135"/>
      <c r="AZ27" s="136">
        <f t="shared" si="8"/>
        <v>0</v>
      </c>
    </row>
    <row r="28" spans="1:52" x14ac:dyDescent="0.25">
      <c r="A28" s="129" t="s">
        <v>353</v>
      </c>
      <c r="B28" s="129" t="s">
        <v>412</v>
      </c>
      <c r="C28" s="129" t="str">
        <f t="shared" si="15"/>
        <v>100.01</v>
      </c>
      <c r="D28" s="129" t="str">
        <f t="shared" si="10"/>
        <v>6100.05</v>
      </c>
      <c r="E28" s="129">
        <f>VLOOKUP(D28,'Projections Cheat Sheet'!$A$3:$B$536,2,FALSE)</f>
        <v>6</v>
      </c>
      <c r="F28" s="129" t="str">
        <f>VLOOKUP(E28,'Projections Cheat Sheet'!$B$8:$C$196,2,FALSE)</f>
        <v>Zero</v>
      </c>
      <c r="G28" s="129" t="s">
        <v>1491</v>
      </c>
      <c r="H28" s="130">
        <v>800</v>
      </c>
      <c r="I28" s="130">
        <v>800</v>
      </c>
      <c r="J28" s="131"/>
      <c r="K28" s="130"/>
      <c r="L28" s="130"/>
      <c r="M28" s="130"/>
      <c r="N28" s="130">
        <v>684.25</v>
      </c>
      <c r="O28" s="132">
        <f t="shared" si="14"/>
        <v>-115.75</v>
      </c>
      <c r="Q28" s="174">
        <v>700</v>
      </c>
      <c r="R28" s="174">
        <v>700</v>
      </c>
      <c r="S28" s="175"/>
      <c r="T28" s="175"/>
      <c r="U28" s="175"/>
      <c r="V28" s="175"/>
      <c r="W28" s="174">
        <v>603.04</v>
      </c>
      <c r="X28" s="176">
        <f t="shared" si="3"/>
        <v>-96.960000000000036</v>
      </c>
      <c r="Z28" s="181">
        <v>660</v>
      </c>
      <c r="AA28" s="181">
        <v>660</v>
      </c>
      <c r="AB28" s="184"/>
      <c r="AC28" s="184"/>
      <c r="AD28" s="184"/>
      <c r="AE28" s="185"/>
      <c r="AF28" s="181">
        <v>623</v>
      </c>
      <c r="AG28" s="183">
        <f t="shared" si="4"/>
        <v>-37</v>
      </c>
      <c r="AI28" s="151">
        <v>660</v>
      </c>
      <c r="AJ28" s="151">
        <v>660</v>
      </c>
      <c r="AK28" s="151">
        <f t="shared" si="16"/>
        <v>660</v>
      </c>
      <c r="AL28" s="152">
        <f>IFERROR(VLOOKUP(A28,[3]rptBudgetaryBudgetCrossOrganiza!$A$4:$O$3924,13,FALSE),"0")</f>
        <v>194.29</v>
      </c>
      <c r="AM28" s="153"/>
      <c r="AN28" s="153"/>
      <c r="AO28" s="154"/>
      <c r="AP28" s="151"/>
      <c r="AQ28" s="155">
        <f t="shared" si="5"/>
        <v>-660</v>
      </c>
      <c r="AR28" s="133"/>
      <c r="AS28" s="134">
        <f>IFERROR(VLOOKUP(A28,#REF!,36,FALSE),0)</f>
        <v>0</v>
      </c>
      <c r="AT28" s="135"/>
      <c r="AU28" s="135"/>
      <c r="AV28" s="135"/>
      <c r="AW28" s="135"/>
      <c r="AX28" s="135"/>
      <c r="AY28" s="135"/>
      <c r="AZ28" s="136">
        <f t="shared" si="8"/>
        <v>0</v>
      </c>
    </row>
    <row r="29" spans="1:52" x14ac:dyDescent="0.25">
      <c r="A29" s="129" t="s">
        <v>354</v>
      </c>
      <c r="B29" s="129" t="s">
        <v>413</v>
      </c>
      <c r="C29" s="129" t="str">
        <f t="shared" si="15"/>
        <v>100.01</v>
      </c>
      <c r="D29" s="129" t="str">
        <f t="shared" si="10"/>
        <v>6200.01</v>
      </c>
      <c r="E29" s="129">
        <f>VLOOKUP(D29,'Projections Cheat Sheet'!$A$3:$B$536,2,FALSE)</f>
        <v>6</v>
      </c>
      <c r="F29" s="129" t="str">
        <f>VLOOKUP(E29,'Projections Cheat Sheet'!$B$8:$C$196,2,FALSE)</f>
        <v>Zero</v>
      </c>
      <c r="G29" s="129" t="s">
        <v>1491</v>
      </c>
      <c r="H29" s="130">
        <v>3000</v>
      </c>
      <c r="I29" s="130">
        <v>3000</v>
      </c>
      <c r="J29" s="131"/>
      <c r="K29" s="130"/>
      <c r="L29" s="130"/>
      <c r="M29" s="130"/>
      <c r="N29" s="130">
        <v>2420.6999999999998</v>
      </c>
      <c r="O29" s="132">
        <f t="shared" si="14"/>
        <v>-579.30000000000018</v>
      </c>
      <c r="Q29" s="174">
        <v>4500</v>
      </c>
      <c r="R29" s="174">
        <v>4500</v>
      </c>
      <c r="S29" s="175"/>
      <c r="T29" s="175"/>
      <c r="U29" s="175"/>
      <c r="V29" s="175"/>
      <c r="W29" s="174">
        <v>3961.13</v>
      </c>
      <c r="X29" s="176">
        <f t="shared" si="3"/>
        <v>-538.86999999999989</v>
      </c>
      <c r="Z29" s="181">
        <v>4000</v>
      </c>
      <c r="AA29" s="181">
        <v>4000</v>
      </c>
      <c r="AB29" s="184"/>
      <c r="AC29" s="184"/>
      <c r="AD29" s="184"/>
      <c r="AE29" s="185"/>
      <c r="AF29" s="181">
        <v>7362.06</v>
      </c>
      <c r="AG29" s="183">
        <f t="shared" si="4"/>
        <v>3362.0600000000004</v>
      </c>
      <c r="AI29" s="151">
        <v>4500</v>
      </c>
      <c r="AJ29" s="151">
        <v>4500</v>
      </c>
      <c r="AK29" s="151">
        <f t="shared" si="16"/>
        <v>4500</v>
      </c>
      <c r="AL29" s="152">
        <f>IFERROR(VLOOKUP(A29,[3]rptBudgetaryBudgetCrossOrganiza!$A$4:$O$3924,13,FALSE),"0")</f>
        <v>-1179.72</v>
      </c>
      <c r="AM29" s="153"/>
      <c r="AN29" s="153"/>
      <c r="AO29" s="154"/>
      <c r="AP29" s="151"/>
      <c r="AQ29" s="155">
        <f t="shared" si="5"/>
        <v>-4500</v>
      </c>
      <c r="AR29" s="133"/>
      <c r="AS29" s="134">
        <f>IFERROR(VLOOKUP(A29,#REF!,36,FALSE),0)</f>
        <v>0</v>
      </c>
      <c r="AT29" s="135"/>
      <c r="AU29" s="135"/>
      <c r="AV29" s="135"/>
      <c r="AW29" s="135"/>
      <c r="AX29" s="135"/>
      <c r="AY29" s="135"/>
      <c r="AZ29" s="136">
        <f t="shared" si="8"/>
        <v>0</v>
      </c>
    </row>
    <row r="30" spans="1:52" x14ac:dyDescent="0.25">
      <c r="A30" s="129" t="s">
        <v>355</v>
      </c>
      <c r="B30" s="129" t="s">
        <v>414</v>
      </c>
      <c r="C30" s="129" t="str">
        <f t="shared" si="15"/>
        <v>100.01</v>
      </c>
      <c r="D30" s="129" t="str">
        <f t="shared" si="10"/>
        <v>6200.02</v>
      </c>
      <c r="E30" s="129">
        <f>VLOOKUP(D30,'Projections Cheat Sheet'!$A$3:$B$536,2,FALSE)</f>
        <v>6</v>
      </c>
      <c r="F30" s="129" t="str">
        <f>VLOOKUP(E30,'Projections Cheat Sheet'!$B$8:$C$196,2,FALSE)</f>
        <v>Zero</v>
      </c>
      <c r="G30" s="129" t="s">
        <v>1491</v>
      </c>
      <c r="H30" s="130">
        <v>6100</v>
      </c>
      <c r="I30" s="130">
        <v>6100</v>
      </c>
      <c r="J30" s="131"/>
      <c r="K30" s="130"/>
      <c r="L30" s="130"/>
      <c r="M30" s="130"/>
      <c r="N30" s="130">
        <v>5857.31</v>
      </c>
      <c r="O30" s="132">
        <f t="shared" si="14"/>
        <v>-242.6899999999996</v>
      </c>
      <c r="Q30" s="174">
        <v>4000</v>
      </c>
      <c r="R30" s="174">
        <v>4000</v>
      </c>
      <c r="S30" s="175"/>
      <c r="T30" s="175"/>
      <c r="U30" s="175"/>
      <c r="V30" s="175"/>
      <c r="W30" s="174">
        <v>1667.61</v>
      </c>
      <c r="X30" s="176">
        <f t="shared" si="3"/>
        <v>-2332.3900000000003</v>
      </c>
      <c r="Z30" s="181">
        <v>3000</v>
      </c>
      <c r="AA30" s="181">
        <v>3000</v>
      </c>
      <c r="AB30" s="184"/>
      <c r="AC30" s="184"/>
      <c r="AD30" s="184"/>
      <c r="AE30" s="185"/>
      <c r="AF30" s="181">
        <v>10848.47</v>
      </c>
      <c r="AG30" s="183">
        <f t="shared" si="4"/>
        <v>7848.4699999999993</v>
      </c>
      <c r="AI30" s="151">
        <v>4000</v>
      </c>
      <c r="AJ30" s="151">
        <v>4000</v>
      </c>
      <c r="AK30" s="151">
        <f t="shared" si="16"/>
        <v>4000</v>
      </c>
      <c r="AL30" s="152">
        <f>IFERROR(VLOOKUP(A30,[3]rptBudgetaryBudgetCrossOrganiza!$A$4:$O$3924,13,FALSE),"0")</f>
        <v>1021.35</v>
      </c>
      <c r="AM30" s="153"/>
      <c r="AN30" s="153"/>
      <c r="AO30" s="154"/>
      <c r="AP30" s="151"/>
      <c r="AQ30" s="155">
        <f t="shared" si="5"/>
        <v>-4000</v>
      </c>
      <c r="AR30" s="133"/>
      <c r="AS30" s="134">
        <f>IFERROR(VLOOKUP(A30,#REF!,36,FALSE),0)</f>
        <v>0</v>
      </c>
      <c r="AT30" s="135"/>
      <c r="AU30" s="135"/>
      <c r="AV30" s="135"/>
      <c r="AW30" s="135"/>
      <c r="AX30" s="135"/>
      <c r="AY30" s="135"/>
      <c r="AZ30" s="136">
        <f t="shared" si="8"/>
        <v>0</v>
      </c>
    </row>
    <row r="31" spans="1:52" x14ac:dyDescent="0.25">
      <c r="A31" s="129" t="s">
        <v>356</v>
      </c>
      <c r="B31" s="129" t="s">
        <v>415</v>
      </c>
      <c r="C31" s="129" t="str">
        <f t="shared" si="15"/>
        <v>100.01</v>
      </c>
      <c r="D31" s="129" t="str">
        <f t="shared" si="10"/>
        <v>6200.13</v>
      </c>
      <c r="E31" s="129">
        <f>VLOOKUP(D31,'Projections Cheat Sheet'!$A$3:$B$536,2,FALSE)</f>
        <v>6</v>
      </c>
      <c r="F31" s="129" t="str">
        <f>VLOOKUP(E31,'Projections Cheat Sheet'!$B$8:$C$196,2,FALSE)</f>
        <v>Zero</v>
      </c>
      <c r="G31" s="129" t="s">
        <v>1491</v>
      </c>
      <c r="H31" s="130" t="s">
        <v>1510</v>
      </c>
      <c r="I31" s="130" t="s">
        <v>1510</v>
      </c>
      <c r="J31" s="131"/>
      <c r="K31" s="130"/>
      <c r="L31" s="130"/>
      <c r="M31" s="130"/>
      <c r="N31" s="130" t="s">
        <v>1510</v>
      </c>
      <c r="O31" s="132">
        <f t="shared" si="14"/>
        <v>0</v>
      </c>
      <c r="Q31" s="174">
        <v>1000</v>
      </c>
      <c r="R31" s="174">
        <v>1000</v>
      </c>
      <c r="S31" s="175"/>
      <c r="T31" s="175"/>
      <c r="U31" s="175"/>
      <c r="V31" s="175"/>
      <c r="W31" s="174">
        <v>447.55</v>
      </c>
      <c r="X31" s="176">
        <f t="shared" si="3"/>
        <v>-552.45000000000005</v>
      </c>
      <c r="Z31" s="181">
        <v>1000</v>
      </c>
      <c r="AA31" s="181">
        <v>1000</v>
      </c>
      <c r="AB31" s="184"/>
      <c r="AC31" s="184"/>
      <c r="AD31" s="184"/>
      <c r="AE31" s="185"/>
      <c r="AF31" s="181">
        <v>793.34</v>
      </c>
      <c r="AG31" s="183">
        <f t="shared" si="4"/>
        <v>-206.65999999999997</v>
      </c>
      <c r="AI31" s="151">
        <v>7000</v>
      </c>
      <c r="AJ31" s="151">
        <v>7000</v>
      </c>
      <c r="AK31" s="151">
        <f t="shared" si="16"/>
        <v>7000</v>
      </c>
      <c r="AL31" s="152">
        <f>IFERROR(VLOOKUP(A31,[3]rptBudgetaryBudgetCrossOrganiza!$A$4:$O$3924,13,FALSE),"0")</f>
        <v>0</v>
      </c>
      <c r="AM31" s="153"/>
      <c r="AN31" s="153"/>
      <c r="AO31" s="154"/>
      <c r="AP31" s="151"/>
      <c r="AQ31" s="155">
        <f t="shared" si="5"/>
        <v>-7000</v>
      </c>
      <c r="AR31" s="133"/>
      <c r="AS31" s="134">
        <f>IFERROR(VLOOKUP(A31,#REF!,36,FALSE),0)</f>
        <v>0</v>
      </c>
      <c r="AT31" s="135"/>
      <c r="AU31" s="135"/>
      <c r="AV31" s="135"/>
      <c r="AW31" s="135"/>
      <c r="AX31" s="135"/>
      <c r="AY31" s="135"/>
      <c r="AZ31" s="136">
        <f t="shared" si="8"/>
        <v>0</v>
      </c>
    </row>
    <row r="32" spans="1:52" x14ac:dyDescent="0.25">
      <c r="A32" s="129" t="s">
        <v>357</v>
      </c>
      <c r="B32" s="129" t="s">
        <v>318</v>
      </c>
      <c r="C32" s="129" t="str">
        <f t="shared" si="15"/>
        <v>100.01</v>
      </c>
      <c r="D32" s="129" t="str">
        <f t="shared" si="10"/>
        <v>6300.01</v>
      </c>
      <c r="E32" s="129">
        <f>VLOOKUP(D32,'Projections Cheat Sheet'!$A$3:$B$536,2,FALSE)</f>
        <v>6</v>
      </c>
      <c r="F32" s="129" t="str">
        <f>VLOOKUP(E32,'Projections Cheat Sheet'!$B$8:$C$196,2,FALSE)</f>
        <v>Zero</v>
      </c>
      <c r="G32" s="129" t="s">
        <v>1491</v>
      </c>
      <c r="H32" s="130">
        <v>920</v>
      </c>
      <c r="I32" s="130">
        <v>920</v>
      </c>
      <c r="J32" s="131"/>
      <c r="K32" s="130"/>
      <c r="L32" s="130"/>
      <c r="M32" s="130"/>
      <c r="N32" s="130">
        <v>1443</v>
      </c>
      <c r="O32" s="132">
        <f t="shared" si="14"/>
        <v>523</v>
      </c>
      <c r="Q32" s="174">
        <v>1100</v>
      </c>
      <c r="R32" s="174">
        <v>1100</v>
      </c>
      <c r="S32" s="175"/>
      <c r="T32" s="175"/>
      <c r="U32" s="175"/>
      <c r="V32" s="175"/>
      <c r="W32" s="174">
        <v>1275</v>
      </c>
      <c r="X32" s="176">
        <f t="shared" si="3"/>
        <v>175</v>
      </c>
      <c r="Z32" s="181">
        <v>1115</v>
      </c>
      <c r="AA32" s="181">
        <v>1115</v>
      </c>
      <c r="AB32" s="184"/>
      <c r="AC32" s="184"/>
      <c r="AD32" s="184"/>
      <c r="AE32" s="185"/>
      <c r="AF32" s="181">
        <v>1290</v>
      </c>
      <c r="AG32" s="183">
        <f t="shared" si="4"/>
        <v>175</v>
      </c>
      <c r="AI32" s="151">
        <v>1270</v>
      </c>
      <c r="AJ32" s="151">
        <v>1270</v>
      </c>
      <c r="AK32" s="151">
        <f t="shared" si="16"/>
        <v>1270</v>
      </c>
      <c r="AL32" s="152">
        <f>IFERROR(VLOOKUP(A32,[3]rptBudgetaryBudgetCrossOrganiza!$A$4:$O$3924,13,FALSE),"0")</f>
        <v>0</v>
      </c>
      <c r="AM32" s="153"/>
      <c r="AN32" s="153"/>
      <c r="AO32" s="154"/>
      <c r="AP32" s="151"/>
      <c r="AQ32" s="155">
        <f t="shared" si="5"/>
        <v>-1270</v>
      </c>
      <c r="AR32" s="133"/>
      <c r="AS32" s="134">
        <f>IFERROR(VLOOKUP(A32,#REF!,36,FALSE),0)</f>
        <v>0</v>
      </c>
      <c r="AT32" s="135"/>
      <c r="AU32" s="135"/>
      <c r="AV32" s="135"/>
      <c r="AW32" s="135"/>
      <c r="AX32" s="135"/>
      <c r="AY32" s="135"/>
      <c r="AZ32" s="136">
        <f t="shared" si="8"/>
        <v>0</v>
      </c>
    </row>
    <row r="33" spans="1:52" x14ac:dyDescent="0.25">
      <c r="A33" s="129" t="s">
        <v>358</v>
      </c>
      <c r="B33" s="129" t="s">
        <v>416</v>
      </c>
      <c r="C33" s="129" t="str">
        <f t="shared" si="15"/>
        <v>100.01</v>
      </c>
      <c r="D33" s="129" t="str">
        <f t="shared" si="10"/>
        <v>6500.04</v>
      </c>
      <c r="E33" s="129">
        <f>VLOOKUP(D33,'Projections Cheat Sheet'!$A$3:$B$536,2,FALSE)</f>
        <v>1</v>
      </c>
      <c r="F33" s="129" t="str">
        <f>VLOOKUP(E33,'Projections Cheat Sheet'!$B$8:$C$196,2,FALSE)</f>
        <v>salary</v>
      </c>
      <c r="G33" s="129" t="s">
        <v>1491</v>
      </c>
      <c r="H33" s="130">
        <v>14050</v>
      </c>
      <c r="I33" s="130">
        <v>14050</v>
      </c>
      <c r="J33" s="131"/>
      <c r="K33" s="130"/>
      <c r="L33" s="130"/>
      <c r="M33" s="130"/>
      <c r="N33" s="130">
        <v>14050</v>
      </c>
      <c r="O33" s="132">
        <f t="shared" si="14"/>
        <v>0</v>
      </c>
      <c r="Q33" s="174">
        <v>18050</v>
      </c>
      <c r="R33" s="174">
        <v>18050</v>
      </c>
      <c r="S33" s="175"/>
      <c r="T33" s="175"/>
      <c r="U33" s="175"/>
      <c r="V33" s="175"/>
      <c r="W33" s="174">
        <v>18050</v>
      </c>
      <c r="X33" s="176">
        <f t="shared" si="3"/>
        <v>0</v>
      </c>
      <c r="Z33" s="181">
        <v>22060</v>
      </c>
      <c r="AA33" s="181">
        <v>22060</v>
      </c>
      <c r="AB33" s="184"/>
      <c r="AC33" s="184"/>
      <c r="AD33" s="184"/>
      <c r="AE33" s="185"/>
      <c r="AF33" s="181">
        <v>9191.65</v>
      </c>
      <c r="AG33" s="183">
        <f t="shared" si="4"/>
        <v>-12868.35</v>
      </c>
      <c r="AI33" s="151">
        <v>22060</v>
      </c>
      <c r="AJ33" s="151">
        <v>22060</v>
      </c>
      <c r="AK33" s="151">
        <f t="shared" si="16"/>
        <v>22060</v>
      </c>
      <c r="AL33" s="152">
        <f>IFERROR(VLOOKUP(A33,[3]rptBudgetaryBudgetCrossOrganiza!$A$4:$O$3924,13,FALSE),"0")</f>
        <v>0</v>
      </c>
      <c r="AM33" s="153"/>
      <c r="AN33" s="153"/>
      <c r="AO33" s="154"/>
      <c r="AP33" s="151"/>
      <c r="AQ33" s="155">
        <f t="shared" si="5"/>
        <v>-22060</v>
      </c>
      <c r="AR33" s="133"/>
      <c r="AS33" s="134">
        <f>IFERROR(VLOOKUP(A33,#REF!,36,FALSE),0)</f>
        <v>0</v>
      </c>
      <c r="AT33" s="135"/>
      <c r="AU33" s="135"/>
      <c r="AV33" s="135"/>
      <c r="AW33" s="135"/>
      <c r="AX33" s="135"/>
      <c r="AY33" s="135"/>
      <c r="AZ33" s="136">
        <f t="shared" si="8"/>
        <v>0</v>
      </c>
    </row>
    <row r="34" spans="1:52" x14ac:dyDescent="0.25">
      <c r="A34" s="129" t="s">
        <v>359</v>
      </c>
      <c r="B34" s="129" t="s">
        <v>417</v>
      </c>
      <c r="C34" s="129" t="str">
        <f t="shared" si="15"/>
        <v>100.01</v>
      </c>
      <c r="D34" s="129" t="str">
        <f t="shared" si="10"/>
        <v>6600.01</v>
      </c>
      <c r="E34" s="129">
        <f>VLOOKUP(D34,'Projections Cheat Sheet'!$A$3:$B$536,2,FALSE)</f>
        <v>6</v>
      </c>
      <c r="F34" s="129" t="str">
        <f>VLOOKUP(E34,'Projections Cheat Sheet'!$B$8:$C$196,2,FALSE)</f>
        <v>Zero</v>
      </c>
      <c r="G34" s="129" t="s">
        <v>1491</v>
      </c>
      <c r="H34" s="130">
        <v>500</v>
      </c>
      <c r="I34" s="130">
        <v>500</v>
      </c>
      <c r="J34" s="131"/>
      <c r="K34" s="130"/>
      <c r="L34" s="130"/>
      <c r="M34" s="130"/>
      <c r="N34" s="130">
        <v>109.71</v>
      </c>
      <c r="O34" s="132">
        <f t="shared" si="14"/>
        <v>-390.29</v>
      </c>
      <c r="Q34" s="174">
        <v>500</v>
      </c>
      <c r="R34" s="174">
        <v>500</v>
      </c>
      <c r="S34" s="175"/>
      <c r="T34" s="175"/>
      <c r="U34" s="175"/>
      <c r="V34" s="175"/>
      <c r="W34" s="174">
        <v>0</v>
      </c>
      <c r="X34" s="176">
        <f t="shared" si="3"/>
        <v>-500</v>
      </c>
      <c r="Z34" s="181">
        <v>500</v>
      </c>
      <c r="AA34" s="181">
        <v>500</v>
      </c>
      <c r="AB34" s="184"/>
      <c r="AC34" s="184"/>
      <c r="AD34" s="184"/>
      <c r="AE34" s="185"/>
      <c r="AF34" s="181">
        <v>517.69000000000005</v>
      </c>
      <c r="AG34" s="183">
        <f t="shared" si="4"/>
        <v>17.690000000000055</v>
      </c>
      <c r="AI34" s="151">
        <v>500</v>
      </c>
      <c r="AJ34" s="151">
        <v>500</v>
      </c>
      <c r="AK34" s="151">
        <f t="shared" si="16"/>
        <v>500</v>
      </c>
      <c r="AL34" s="152">
        <f>IFERROR(VLOOKUP(A34,[3]rptBudgetaryBudgetCrossOrganiza!$A$4:$O$3924,13,FALSE),"0")</f>
        <v>111.93</v>
      </c>
      <c r="AM34" s="153"/>
      <c r="AN34" s="153"/>
      <c r="AO34" s="154"/>
      <c r="AP34" s="151"/>
      <c r="AQ34" s="155">
        <f t="shared" si="5"/>
        <v>-500</v>
      </c>
      <c r="AR34" s="133"/>
      <c r="AS34" s="134">
        <f>IFERROR(VLOOKUP(A34,#REF!,36,FALSE),0)</f>
        <v>0</v>
      </c>
      <c r="AT34" s="135"/>
      <c r="AU34" s="135"/>
      <c r="AV34" s="135"/>
      <c r="AW34" s="135"/>
      <c r="AX34" s="135"/>
      <c r="AY34" s="135"/>
      <c r="AZ34" s="136">
        <f t="shared" si="8"/>
        <v>0</v>
      </c>
    </row>
    <row r="35" spans="1:52" x14ac:dyDescent="0.25">
      <c r="A35" s="129" t="s">
        <v>360</v>
      </c>
      <c r="B35" s="129" t="s">
        <v>418</v>
      </c>
      <c r="C35" s="129" t="str">
        <f t="shared" si="15"/>
        <v>100.01</v>
      </c>
      <c r="D35" s="129" t="str">
        <f t="shared" si="10"/>
        <v>6600.03</v>
      </c>
      <c r="E35" s="129">
        <f>VLOOKUP(D35,'Projections Cheat Sheet'!$A$3:$B$536,2,FALSE)</f>
        <v>6</v>
      </c>
      <c r="F35" s="129" t="str">
        <f>VLOOKUP(E35,'Projections Cheat Sheet'!$B$8:$C$196,2,FALSE)</f>
        <v>Zero</v>
      </c>
      <c r="G35" s="129" t="s">
        <v>1491</v>
      </c>
      <c r="H35" s="130">
        <v>500</v>
      </c>
      <c r="I35" s="130">
        <v>500</v>
      </c>
      <c r="J35" s="131"/>
      <c r="K35" s="130"/>
      <c r="L35" s="130"/>
      <c r="M35" s="130"/>
      <c r="N35" s="130">
        <v>460.44</v>
      </c>
      <c r="O35" s="132">
        <f t="shared" si="14"/>
        <v>-39.56</v>
      </c>
      <c r="Q35" s="174">
        <v>500</v>
      </c>
      <c r="R35" s="174">
        <v>500</v>
      </c>
      <c r="S35" s="175"/>
      <c r="T35" s="175"/>
      <c r="U35" s="175"/>
      <c r="V35" s="175"/>
      <c r="W35" s="174">
        <v>72.010000000000005</v>
      </c>
      <c r="X35" s="176">
        <f t="shared" si="3"/>
        <v>-427.99</v>
      </c>
      <c r="Z35" s="181">
        <v>500</v>
      </c>
      <c r="AA35" s="181">
        <v>500</v>
      </c>
      <c r="AB35" s="184"/>
      <c r="AC35" s="184"/>
      <c r="AD35" s="184"/>
      <c r="AE35" s="185"/>
      <c r="AF35" s="181">
        <v>0</v>
      </c>
      <c r="AG35" s="183">
        <f t="shared" si="4"/>
        <v>-500</v>
      </c>
      <c r="AI35" s="151">
        <v>500</v>
      </c>
      <c r="AJ35" s="151">
        <v>500</v>
      </c>
      <c r="AK35" s="151">
        <f t="shared" si="16"/>
        <v>500</v>
      </c>
      <c r="AL35" s="152">
        <f>IFERROR(VLOOKUP(A35,[3]rptBudgetaryBudgetCrossOrganiza!$A$4:$O$3924,13,FALSE),"0")</f>
        <v>0</v>
      </c>
      <c r="AM35" s="153"/>
      <c r="AN35" s="153"/>
      <c r="AO35" s="154"/>
      <c r="AP35" s="151"/>
      <c r="AQ35" s="155">
        <f t="shared" si="5"/>
        <v>-500</v>
      </c>
      <c r="AR35" s="133"/>
      <c r="AS35" s="134">
        <f>IFERROR(VLOOKUP(A35,#REF!,36,FALSE),0)</f>
        <v>0</v>
      </c>
      <c r="AT35" s="135"/>
      <c r="AU35" s="135"/>
      <c r="AV35" s="135"/>
      <c r="AW35" s="135"/>
      <c r="AX35" s="135"/>
      <c r="AY35" s="135"/>
      <c r="AZ35" s="136">
        <f t="shared" si="8"/>
        <v>0</v>
      </c>
    </row>
    <row r="36" spans="1:52" x14ac:dyDescent="0.25">
      <c r="A36" s="129" t="s">
        <v>361</v>
      </c>
      <c r="B36" s="129" t="s">
        <v>419</v>
      </c>
      <c r="C36" s="129" t="str">
        <f t="shared" si="15"/>
        <v>100.01</v>
      </c>
      <c r="D36" s="129" t="str">
        <f t="shared" si="10"/>
        <v>6600.04</v>
      </c>
      <c r="E36" s="129">
        <f>VLOOKUP(D36,'Projections Cheat Sheet'!$A$3:$B$536,2,FALSE)</f>
        <v>6</v>
      </c>
      <c r="F36" s="129" t="str">
        <f>VLOOKUP(E36,'Projections Cheat Sheet'!$B$8:$C$196,2,FALSE)</f>
        <v>Zero</v>
      </c>
      <c r="G36" s="129" t="s">
        <v>1491</v>
      </c>
      <c r="H36" s="130">
        <v>11100</v>
      </c>
      <c r="I36" s="130">
        <v>11100</v>
      </c>
      <c r="J36" s="131"/>
      <c r="K36" s="130"/>
      <c r="L36" s="130"/>
      <c r="M36" s="130"/>
      <c r="N36" s="130">
        <v>10598.46</v>
      </c>
      <c r="O36" s="132">
        <f t="shared" si="14"/>
        <v>-501.54000000000087</v>
      </c>
      <c r="Q36" s="174">
        <v>12600</v>
      </c>
      <c r="R36" s="174">
        <v>12600</v>
      </c>
      <c r="S36" s="175"/>
      <c r="T36" s="175"/>
      <c r="U36" s="175"/>
      <c r="V36" s="175"/>
      <c r="W36" s="174">
        <v>8074.4</v>
      </c>
      <c r="X36" s="176">
        <f t="shared" si="3"/>
        <v>-4525.6000000000004</v>
      </c>
      <c r="Z36" s="181">
        <v>11000</v>
      </c>
      <c r="AA36" s="181">
        <v>11000</v>
      </c>
      <c r="AB36" s="184"/>
      <c r="AC36" s="184"/>
      <c r="AD36" s="184"/>
      <c r="AE36" s="185"/>
      <c r="AF36" s="181">
        <v>7370.94</v>
      </c>
      <c r="AG36" s="183">
        <f t="shared" si="4"/>
        <v>-3629.0600000000004</v>
      </c>
      <c r="AI36" s="151">
        <v>15000</v>
      </c>
      <c r="AJ36" s="151">
        <v>15000</v>
      </c>
      <c r="AK36" s="151">
        <f t="shared" si="16"/>
        <v>15000</v>
      </c>
      <c r="AL36" s="152">
        <f>IFERROR(VLOOKUP(A36,[3]rptBudgetaryBudgetCrossOrganiza!$A$4:$O$3924,13,FALSE),"0")</f>
        <v>319.11</v>
      </c>
      <c r="AM36" s="153"/>
      <c r="AN36" s="153"/>
      <c r="AO36" s="154"/>
      <c r="AP36" s="151"/>
      <c r="AQ36" s="155">
        <f t="shared" si="5"/>
        <v>-15000</v>
      </c>
      <c r="AR36" s="133"/>
      <c r="AS36" s="134">
        <f>IFERROR(VLOOKUP(A36,#REF!,36,FALSE),0)</f>
        <v>0</v>
      </c>
      <c r="AT36" s="135"/>
      <c r="AU36" s="135"/>
      <c r="AV36" s="135"/>
      <c r="AW36" s="135"/>
      <c r="AX36" s="135"/>
      <c r="AY36" s="135"/>
      <c r="AZ36" s="136">
        <f t="shared" si="8"/>
        <v>0</v>
      </c>
    </row>
    <row r="37" spans="1:52" x14ac:dyDescent="0.25">
      <c r="A37" s="129" t="s">
        <v>362</v>
      </c>
      <c r="B37" s="129" t="s">
        <v>420</v>
      </c>
      <c r="C37" s="129" t="str">
        <f t="shared" si="15"/>
        <v>100.01</v>
      </c>
      <c r="D37" s="129" t="str">
        <f t="shared" si="10"/>
        <v>6600.07</v>
      </c>
      <c r="E37" s="129">
        <f>VLOOKUP(D37,'Projections Cheat Sheet'!$A$3:$B$536,2,FALSE)</f>
        <v>6</v>
      </c>
      <c r="F37" s="129" t="str">
        <f>VLOOKUP(E37,'Projections Cheat Sheet'!$B$8:$C$196,2,FALSE)</f>
        <v>Zero</v>
      </c>
      <c r="G37" s="129" t="s">
        <v>1491</v>
      </c>
      <c r="H37" s="130">
        <v>0</v>
      </c>
      <c r="I37" s="130">
        <v>200</v>
      </c>
      <c r="J37" s="131"/>
      <c r="K37" s="130"/>
      <c r="L37" s="130"/>
      <c r="M37" s="130"/>
      <c r="N37" s="130">
        <v>298.13</v>
      </c>
      <c r="O37" s="132">
        <f t="shared" si="14"/>
        <v>98.13</v>
      </c>
      <c r="Q37" s="174">
        <v>300</v>
      </c>
      <c r="R37" s="174">
        <v>300</v>
      </c>
      <c r="S37" s="175"/>
      <c r="T37" s="175"/>
      <c r="U37" s="175"/>
      <c r="V37" s="175"/>
      <c r="W37" s="174">
        <v>57.27</v>
      </c>
      <c r="X37" s="176">
        <f t="shared" si="3"/>
        <v>-242.73</v>
      </c>
      <c r="Z37" s="181">
        <v>300</v>
      </c>
      <c r="AA37" s="181">
        <v>300</v>
      </c>
      <c r="AB37" s="184"/>
      <c r="AC37" s="184"/>
      <c r="AD37" s="184"/>
      <c r="AE37" s="185"/>
      <c r="AF37" s="181">
        <v>236.72</v>
      </c>
      <c r="AG37" s="183">
        <f t="shared" si="4"/>
        <v>-63.28</v>
      </c>
      <c r="AI37" s="151">
        <v>300</v>
      </c>
      <c r="AJ37" s="151">
        <v>300</v>
      </c>
      <c r="AK37" s="151">
        <f t="shared" si="16"/>
        <v>300</v>
      </c>
      <c r="AL37" s="152">
        <f>IFERROR(VLOOKUP(A37,[3]rptBudgetaryBudgetCrossOrganiza!$A$4:$O$3924,13,FALSE),"0")</f>
        <v>881.87</v>
      </c>
      <c r="AM37" s="153"/>
      <c r="AN37" s="153"/>
      <c r="AO37" s="154"/>
      <c r="AP37" s="151"/>
      <c r="AQ37" s="155">
        <f t="shared" si="5"/>
        <v>-300</v>
      </c>
      <c r="AR37" s="133"/>
      <c r="AS37" s="134">
        <f>IFERROR(VLOOKUP(A37,#REF!,36,FALSE),0)</f>
        <v>0</v>
      </c>
      <c r="AT37" s="135"/>
      <c r="AU37" s="135"/>
      <c r="AV37" s="135"/>
      <c r="AW37" s="135"/>
      <c r="AX37" s="135"/>
      <c r="AY37" s="135"/>
      <c r="AZ37" s="136">
        <f t="shared" si="8"/>
        <v>0</v>
      </c>
    </row>
    <row r="38" spans="1:52" x14ac:dyDescent="0.25">
      <c r="A38" s="129" t="s">
        <v>363</v>
      </c>
      <c r="B38" s="129" t="s">
        <v>421</v>
      </c>
      <c r="C38" s="129" t="str">
        <f t="shared" si="15"/>
        <v>100.01</v>
      </c>
      <c r="D38" s="129" t="str">
        <f t="shared" si="10"/>
        <v>6600.14</v>
      </c>
      <c r="E38" s="129">
        <f>VLOOKUP(D38,'Projections Cheat Sheet'!$A$3:$B$536,2,FALSE)</f>
        <v>6</v>
      </c>
      <c r="F38" s="129" t="str">
        <f>VLOOKUP(E38,'Projections Cheat Sheet'!$B$8:$C$196,2,FALSE)</f>
        <v>Zero</v>
      </c>
      <c r="G38" s="129" t="s">
        <v>1491</v>
      </c>
      <c r="H38" s="130">
        <v>400</v>
      </c>
      <c r="I38" s="130">
        <v>200</v>
      </c>
      <c r="J38" s="131"/>
      <c r="K38" s="130"/>
      <c r="L38" s="130"/>
      <c r="M38" s="130"/>
      <c r="N38" s="130">
        <v>-12</v>
      </c>
      <c r="O38" s="132">
        <f t="shared" si="14"/>
        <v>-212</v>
      </c>
      <c r="Q38" s="174">
        <v>400</v>
      </c>
      <c r="R38" s="174">
        <v>400</v>
      </c>
      <c r="S38" s="175"/>
      <c r="T38" s="175"/>
      <c r="U38" s="175"/>
      <c r="V38" s="175"/>
      <c r="W38" s="174">
        <v>150</v>
      </c>
      <c r="X38" s="176">
        <f t="shared" si="3"/>
        <v>-250</v>
      </c>
      <c r="Z38" s="181">
        <v>400</v>
      </c>
      <c r="AA38" s="181">
        <v>400</v>
      </c>
      <c r="AB38" s="184"/>
      <c r="AC38" s="184"/>
      <c r="AD38" s="184"/>
      <c r="AE38" s="185"/>
      <c r="AF38" s="181">
        <v>202</v>
      </c>
      <c r="AG38" s="183">
        <f t="shared" si="4"/>
        <v>-198</v>
      </c>
      <c r="AI38" s="151">
        <v>400</v>
      </c>
      <c r="AJ38" s="151">
        <v>400</v>
      </c>
      <c r="AK38" s="151">
        <f t="shared" si="16"/>
        <v>400</v>
      </c>
      <c r="AL38" s="152">
        <f>IFERROR(VLOOKUP(A38,[3]rptBudgetaryBudgetCrossOrganiza!$A$4:$O$3924,13,FALSE),"0")</f>
        <v>445</v>
      </c>
      <c r="AM38" s="153"/>
      <c r="AN38" s="153"/>
      <c r="AO38" s="154"/>
      <c r="AP38" s="151"/>
      <c r="AQ38" s="155">
        <f t="shared" si="5"/>
        <v>-400</v>
      </c>
      <c r="AR38" s="133"/>
      <c r="AS38" s="134">
        <f>IFERROR(VLOOKUP(A38,#REF!,36,FALSE),0)</f>
        <v>0</v>
      </c>
      <c r="AT38" s="135"/>
      <c r="AU38" s="135"/>
      <c r="AV38" s="135"/>
      <c r="AW38" s="135"/>
      <c r="AX38" s="135"/>
      <c r="AY38" s="135"/>
      <c r="AZ38" s="136">
        <f t="shared" si="8"/>
        <v>0</v>
      </c>
    </row>
    <row r="39" spans="1:52" x14ac:dyDescent="0.25">
      <c r="A39" s="129" t="s">
        <v>364</v>
      </c>
      <c r="B39" s="129" t="s">
        <v>422</v>
      </c>
      <c r="C39" s="129" t="str">
        <f t="shared" si="15"/>
        <v>100.01</v>
      </c>
      <c r="D39" s="129" t="str">
        <f t="shared" si="10"/>
        <v>6600.31</v>
      </c>
      <c r="E39" s="129">
        <f>VLOOKUP(D39,'Projections Cheat Sheet'!$A$3:$B$536,2,FALSE)</f>
        <v>6</v>
      </c>
      <c r="F39" s="129" t="str">
        <f>VLOOKUP(E39,'Projections Cheat Sheet'!$B$8:$C$196,2,FALSE)</f>
        <v>Zero</v>
      </c>
      <c r="G39" s="129" t="s">
        <v>1491</v>
      </c>
      <c r="H39" s="130">
        <v>1000</v>
      </c>
      <c r="I39" s="130">
        <v>1000</v>
      </c>
      <c r="J39" s="131"/>
      <c r="K39" s="130"/>
      <c r="L39" s="130"/>
      <c r="M39" s="130"/>
      <c r="N39" s="130">
        <v>631.58000000000004</v>
      </c>
      <c r="O39" s="132">
        <f t="shared" si="14"/>
        <v>-368.41999999999996</v>
      </c>
      <c r="Q39" s="174">
        <v>136000</v>
      </c>
      <c r="R39" s="174">
        <v>134000</v>
      </c>
      <c r="S39" s="175"/>
      <c r="T39" s="175"/>
      <c r="U39" s="175"/>
      <c r="V39" s="175"/>
      <c r="W39" s="174">
        <v>115081.41</v>
      </c>
      <c r="X39" s="176">
        <f t="shared" si="3"/>
        <v>-18918.589999999997</v>
      </c>
      <c r="Z39" s="181" t="s">
        <v>1510</v>
      </c>
      <c r="AA39" s="181" t="s">
        <v>1510</v>
      </c>
      <c r="AB39" s="184"/>
      <c r="AC39" s="184"/>
      <c r="AD39" s="184"/>
      <c r="AE39" s="185"/>
      <c r="AF39" s="181" t="s">
        <v>1510</v>
      </c>
      <c r="AG39" s="183">
        <f t="shared" si="4"/>
        <v>0</v>
      </c>
      <c r="AI39" s="151">
        <v>280000</v>
      </c>
      <c r="AJ39" s="151">
        <v>280000</v>
      </c>
      <c r="AK39" s="151">
        <f t="shared" si="16"/>
        <v>280000</v>
      </c>
      <c r="AL39" s="152">
        <f>IFERROR(VLOOKUP(A39,[3]rptBudgetaryBudgetCrossOrganiza!$A$4:$O$3924,13,FALSE),"0")</f>
        <v>0</v>
      </c>
      <c r="AM39" s="153"/>
      <c r="AN39" s="153"/>
      <c r="AO39" s="154"/>
      <c r="AP39" s="151"/>
      <c r="AQ39" s="155">
        <f t="shared" si="5"/>
        <v>-280000</v>
      </c>
      <c r="AR39" s="133"/>
      <c r="AS39" s="134">
        <f>IFERROR(VLOOKUP(A39,#REF!,36,FALSE),0)</f>
        <v>0</v>
      </c>
      <c r="AT39" s="135"/>
      <c r="AU39" s="135"/>
      <c r="AV39" s="135"/>
      <c r="AW39" s="135"/>
      <c r="AX39" s="135"/>
      <c r="AY39" s="135"/>
      <c r="AZ39" s="136">
        <f t="shared" si="8"/>
        <v>0</v>
      </c>
    </row>
    <row r="40" spans="1:52" x14ac:dyDescent="0.25">
      <c r="A40" s="129" t="s">
        <v>365</v>
      </c>
      <c r="B40" s="129" t="s">
        <v>423</v>
      </c>
      <c r="C40" s="129" t="str">
        <f t="shared" si="15"/>
        <v>100.01</v>
      </c>
      <c r="D40" s="129" t="str">
        <f t="shared" si="10"/>
        <v>6600.40</v>
      </c>
      <c r="E40" s="129">
        <f>VLOOKUP(D40,'Projections Cheat Sheet'!$A$3:$B$536,2,FALSE)</f>
        <v>6</v>
      </c>
      <c r="F40" s="129" t="str">
        <f>VLOOKUP(E40,'Projections Cheat Sheet'!$B$8:$C$196,2,FALSE)</f>
        <v>Zero</v>
      </c>
      <c r="G40" s="129" t="s">
        <v>1491</v>
      </c>
      <c r="H40" s="130" t="s">
        <v>1510</v>
      </c>
      <c r="I40" s="130" t="s">
        <v>1510</v>
      </c>
      <c r="J40" s="131"/>
      <c r="K40" s="130"/>
      <c r="L40" s="130"/>
      <c r="M40" s="130"/>
      <c r="N40" s="130" t="s">
        <v>1510</v>
      </c>
      <c r="O40" s="132">
        <f t="shared" si="14"/>
        <v>0</v>
      </c>
      <c r="Q40" s="174">
        <v>3500</v>
      </c>
      <c r="R40" s="174">
        <v>3500</v>
      </c>
      <c r="S40" s="175"/>
      <c r="T40" s="175"/>
      <c r="U40" s="175"/>
      <c r="V40" s="175"/>
      <c r="W40" s="174">
        <v>2562.4899999999998</v>
      </c>
      <c r="X40" s="176">
        <f t="shared" si="3"/>
        <v>-937.51000000000022</v>
      </c>
      <c r="Z40" s="181">
        <v>3500</v>
      </c>
      <c r="AA40" s="181">
        <v>3500</v>
      </c>
      <c r="AB40" s="184"/>
      <c r="AC40" s="184"/>
      <c r="AD40" s="184"/>
      <c r="AE40" s="185"/>
      <c r="AF40" s="181">
        <v>3404.26</v>
      </c>
      <c r="AG40" s="183">
        <f t="shared" si="4"/>
        <v>-95.739999999999782</v>
      </c>
      <c r="AI40" s="151">
        <v>5000</v>
      </c>
      <c r="AJ40" s="151">
        <v>5000</v>
      </c>
      <c r="AK40" s="151">
        <f t="shared" si="16"/>
        <v>5000</v>
      </c>
      <c r="AL40" s="152">
        <f>IFERROR(VLOOKUP(A40,[3]rptBudgetaryBudgetCrossOrganiza!$A$4:$O$3924,13,FALSE),"0")</f>
        <v>0</v>
      </c>
      <c r="AM40" s="153"/>
      <c r="AN40" s="153"/>
      <c r="AO40" s="154"/>
      <c r="AP40" s="151"/>
      <c r="AQ40" s="155">
        <f t="shared" si="5"/>
        <v>-5000</v>
      </c>
      <c r="AR40" s="133"/>
      <c r="AS40" s="134">
        <f>IFERROR(VLOOKUP(A40,#REF!,36,FALSE),0)</f>
        <v>0</v>
      </c>
      <c r="AT40" s="135"/>
      <c r="AU40" s="135"/>
      <c r="AV40" s="135"/>
      <c r="AW40" s="135"/>
      <c r="AX40" s="135"/>
      <c r="AY40" s="135"/>
      <c r="AZ40" s="136">
        <f t="shared" si="8"/>
        <v>0</v>
      </c>
    </row>
    <row r="41" spans="1:52" x14ac:dyDescent="0.25">
      <c r="A41" s="129" t="s">
        <v>366</v>
      </c>
      <c r="B41" s="129" t="s">
        <v>409</v>
      </c>
      <c r="C41" s="129" t="str">
        <f t="shared" si="15"/>
        <v>100.01</v>
      </c>
      <c r="D41" s="129" t="str">
        <f t="shared" si="10"/>
        <v>8000.99</v>
      </c>
      <c r="E41" s="129">
        <f>VLOOKUP(D41,'Projections Cheat Sheet'!$A$3:$B$536,2,FALSE)</f>
        <v>6</v>
      </c>
      <c r="F41" s="129" t="str">
        <f>VLOOKUP(E41,'Projections Cheat Sheet'!$B$8:$C$196,2,FALSE)</f>
        <v>Zero</v>
      </c>
      <c r="G41" s="129" t="s">
        <v>1491</v>
      </c>
      <c r="H41" s="130">
        <v>30000</v>
      </c>
      <c r="I41" s="130">
        <v>0</v>
      </c>
      <c r="J41" s="131"/>
      <c r="K41" s="130"/>
      <c r="L41" s="130"/>
      <c r="M41" s="130"/>
      <c r="N41" s="130">
        <v>0</v>
      </c>
      <c r="O41" s="132">
        <f t="shared" si="14"/>
        <v>0</v>
      </c>
      <c r="Q41" s="174">
        <v>150000</v>
      </c>
      <c r="R41" s="174">
        <v>0</v>
      </c>
      <c r="S41" s="175"/>
      <c r="T41" s="175"/>
      <c r="U41" s="175"/>
      <c r="V41" s="175"/>
      <c r="W41" s="174">
        <v>0</v>
      </c>
      <c r="X41" s="176">
        <f t="shared" si="3"/>
        <v>0</v>
      </c>
      <c r="Z41" s="181">
        <v>100000</v>
      </c>
      <c r="AA41" s="181">
        <v>0</v>
      </c>
      <c r="AB41" s="184"/>
      <c r="AC41" s="184"/>
      <c r="AD41" s="184"/>
      <c r="AE41" s="185"/>
      <c r="AF41" s="181">
        <v>0</v>
      </c>
      <c r="AG41" s="183">
        <f t="shared" si="4"/>
        <v>0</v>
      </c>
      <c r="AI41" s="151">
        <v>100000</v>
      </c>
      <c r="AJ41" s="151">
        <v>100000</v>
      </c>
      <c r="AK41" s="151">
        <f t="shared" si="16"/>
        <v>100000</v>
      </c>
      <c r="AL41" s="152">
        <f>IFERROR(VLOOKUP(A41,[3]rptBudgetaryBudgetCrossOrganiza!$A$4:$O$3924,13,FALSE),"0")</f>
        <v>0</v>
      </c>
      <c r="AM41" s="153"/>
      <c r="AN41" s="153"/>
      <c r="AO41" s="154"/>
      <c r="AP41" s="151"/>
      <c r="AQ41" s="155">
        <f t="shared" si="5"/>
        <v>-100000</v>
      </c>
      <c r="AR41" s="133"/>
      <c r="AS41" s="134">
        <f>IFERROR(VLOOKUP(A41,#REF!,36,FALSE),0)</f>
        <v>0</v>
      </c>
      <c r="AT41" s="135"/>
      <c r="AU41" s="135"/>
      <c r="AV41" s="135"/>
      <c r="AW41" s="135"/>
      <c r="AX41" s="135"/>
      <c r="AY41" s="135"/>
      <c r="AZ41" s="136">
        <f t="shared" si="8"/>
        <v>0</v>
      </c>
    </row>
    <row r="42" spans="1:52" x14ac:dyDescent="0.25">
      <c r="A42" s="129" t="s">
        <v>367</v>
      </c>
      <c r="B42" s="129" t="s">
        <v>445</v>
      </c>
      <c r="C42" s="129" t="str">
        <f t="shared" si="15"/>
        <v>100.01</v>
      </c>
      <c r="D42" s="129" t="str">
        <f t="shared" si="10"/>
        <v>6000.01</v>
      </c>
      <c r="E42" s="129">
        <f>VLOOKUP(D42,'Projections Cheat Sheet'!$A$3:$B$536,2,FALSE)</f>
        <v>6</v>
      </c>
      <c r="F42" s="129" t="str">
        <f>VLOOKUP(E42,'Projections Cheat Sheet'!$B$8:$C$196,2,FALSE)</f>
        <v>Zero</v>
      </c>
      <c r="G42" s="129" t="s">
        <v>1494</v>
      </c>
      <c r="H42" s="130">
        <v>1400</v>
      </c>
      <c r="I42" s="130">
        <v>31400</v>
      </c>
      <c r="J42" s="131"/>
      <c r="K42" s="130"/>
      <c r="L42" s="130"/>
      <c r="M42" s="130"/>
      <c r="N42" s="130">
        <v>32034.21</v>
      </c>
      <c r="O42" s="132">
        <f t="shared" si="14"/>
        <v>634.20999999999913</v>
      </c>
      <c r="Q42" s="174">
        <v>1400</v>
      </c>
      <c r="R42" s="174">
        <v>146898</v>
      </c>
      <c r="S42" s="175"/>
      <c r="T42" s="175"/>
      <c r="U42" s="175"/>
      <c r="V42" s="175"/>
      <c r="W42" s="174">
        <v>95992.24</v>
      </c>
      <c r="X42" s="176">
        <f t="shared" si="3"/>
        <v>-50905.759999999995</v>
      </c>
      <c r="Z42" s="181">
        <v>1400</v>
      </c>
      <c r="AA42" s="181">
        <v>156617</v>
      </c>
      <c r="AB42" s="184"/>
      <c r="AC42" s="184"/>
      <c r="AD42" s="184"/>
      <c r="AE42" s="185"/>
      <c r="AF42" s="181">
        <v>111144.71</v>
      </c>
      <c r="AG42" s="183">
        <f t="shared" si="4"/>
        <v>-45472.289999999994</v>
      </c>
      <c r="AI42" s="151">
        <v>101400</v>
      </c>
      <c r="AJ42" s="151">
        <v>101400</v>
      </c>
      <c r="AK42" s="151">
        <f t="shared" si="16"/>
        <v>101400</v>
      </c>
      <c r="AL42" s="152">
        <f>IFERROR(VLOOKUP(A42,[3]rptBudgetaryBudgetCrossOrganiza!$A$4:$O$3924,13,FALSE),"0")</f>
        <v>36435.65</v>
      </c>
      <c r="AM42" s="153"/>
      <c r="AN42" s="153"/>
      <c r="AO42" s="154"/>
      <c r="AP42" s="151"/>
      <c r="AQ42" s="155">
        <f t="shared" si="5"/>
        <v>-101400</v>
      </c>
      <c r="AR42" s="133"/>
      <c r="AS42" s="134">
        <f>IFERROR(VLOOKUP(A42,#REF!,36,FALSE),0)</f>
        <v>0</v>
      </c>
      <c r="AT42" s="135"/>
      <c r="AU42" s="135"/>
      <c r="AV42" s="135"/>
      <c r="AW42" s="135"/>
      <c r="AX42" s="135"/>
      <c r="AY42" s="135"/>
      <c r="AZ42" s="136">
        <f t="shared" si="8"/>
        <v>0</v>
      </c>
    </row>
    <row r="43" spans="1:52" x14ac:dyDescent="0.25">
      <c r="A43" s="129" t="s">
        <v>368</v>
      </c>
      <c r="B43" s="129" t="s">
        <v>424</v>
      </c>
      <c r="C43" s="129" t="str">
        <f t="shared" si="15"/>
        <v>100.01</v>
      </c>
      <c r="D43" s="129" t="str">
        <f t="shared" si="10"/>
        <v>6000.12</v>
      </c>
      <c r="E43" s="129">
        <f>VLOOKUP(D43,'Projections Cheat Sheet'!$A$3:$B$536,2,FALSE)</f>
        <v>6</v>
      </c>
      <c r="F43" s="129" t="str">
        <f>VLOOKUP(E43,'Projections Cheat Sheet'!$B$8:$C$196,2,FALSE)</f>
        <v>Zero</v>
      </c>
      <c r="G43" s="129" t="s">
        <v>1494</v>
      </c>
      <c r="H43" s="130">
        <v>7300</v>
      </c>
      <c r="I43" s="130">
        <v>7300</v>
      </c>
      <c r="J43" s="131"/>
      <c r="K43" s="130"/>
      <c r="L43" s="130"/>
      <c r="M43" s="130"/>
      <c r="N43" s="130">
        <v>5180.62</v>
      </c>
      <c r="O43" s="132">
        <f t="shared" ref="O43:O59" si="17">N43-I43</f>
        <v>-2119.38</v>
      </c>
      <c r="Q43" s="174">
        <v>7500</v>
      </c>
      <c r="R43" s="174">
        <v>7500</v>
      </c>
      <c r="S43" s="175"/>
      <c r="T43" s="175"/>
      <c r="U43" s="175"/>
      <c r="V43" s="175"/>
      <c r="W43" s="174">
        <v>5930.6</v>
      </c>
      <c r="X43" s="176">
        <f t="shared" si="3"/>
        <v>-1569.3999999999996</v>
      </c>
      <c r="Z43" s="181">
        <v>7500</v>
      </c>
      <c r="AA43" s="181">
        <v>7500</v>
      </c>
      <c r="AB43" s="184"/>
      <c r="AC43" s="184"/>
      <c r="AD43" s="184"/>
      <c r="AE43" s="185"/>
      <c r="AF43" s="181">
        <v>4542.3999999999996</v>
      </c>
      <c r="AG43" s="183">
        <f t="shared" si="4"/>
        <v>-2957.6000000000004</v>
      </c>
      <c r="AI43" s="151">
        <v>6000</v>
      </c>
      <c r="AJ43" s="151">
        <v>6000</v>
      </c>
      <c r="AK43" s="151">
        <f t="shared" si="16"/>
        <v>6000</v>
      </c>
      <c r="AL43" s="152">
        <f>IFERROR(VLOOKUP(A43,[3]rptBudgetaryBudgetCrossOrganiza!$A$4:$O$3924,13,FALSE),"0")</f>
        <v>833.25</v>
      </c>
      <c r="AM43" s="153"/>
      <c r="AN43" s="153"/>
      <c r="AO43" s="154"/>
      <c r="AP43" s="151"/>
      <c r="AQ43" s="155">
        <f t="shared" si="5"/>
        <v>-6000</v>
      </c>
      <c r="AR43" s="133"/>
      <c r="AS43" s="134">
        <f>IFERROR(VLOOKUP(A43,#REF!,36,FALSE),0)</f>
        <v>0</v>
      </c>
      <c r="AT43" s="135"/>
      <c r="AU43" s="135"/>
      <c r="AV43" s="135"/>
      <c r="AW43" s="135"/>
      <c r="AX43" s="135"/>
      <c r="AY43" s="135"/>
      <c r="AZ43" s="136">
        <f t="shared" si="8"/>
        <v>0</v>
      </c>
    </row>
    <row r="44" spans="1:52" x14ac:dyDescent="0.25">
      <c r="A44" s="129" t="s">
        <v>369</v>
      </c>
      <c r="B44" s="129" t="s">
        <v>414</v>
      </c>
      <c r="C44" s="129" t="str">
        <f t="shared" si="15"/>
        <v>100.01</v>
      </c>
      <c r="D44" s="129" t="str">
        <f t="shared" si="10"/>
        <v>6200.02</v>
      </c>
      <c r="E44" s="129">
        <f>VLOOKUP(D44,'Projections Cheat Sheet'!$A$3:$B$536,2,FALSE)</f>
        <v>6</v>
      </c>
      <c r="F44" s="129" t="str">
        <f>VLOOKUP(E44,'Projections Cheat Sheet'!$B$8:$C$196,2,FALSE)</f>
        <v>Zero</v>
      </c>
      <c r="G44" s="129" t="s">
        <v>1495</v>
      </c>
      <c r="H44" s="130">
        <v>2000</v>
      </c>
      <c r="I44" s="130">
        <v>2000</v>
      </c>
      <c r="J44" s="131"/>
      <c r="K44" s="130"/>
      <c r="L44" s="130"/>
      <c r="M44" s="130"/>
      <c r="N44" s="130">
        <v>1385.09</v>
      </c>
      <c r="O44" s="132">
        <f t="shared" si="17"/>
        <v>-614.91000000000008</v>
      </c>
      <c r="Q44" s="174">
        <v>2000</v>
      </c>
      <c r="R44" s="174">
        <v>2000</v>
      </c>
      <c r="S44" s="175"/>
      <c r="T44" s="175"/>
      <c r="U44" s="175"/>
      <c r="V44" s="175"/>
      <c r="W44" s="174">
        <v>399.06</v>
      </c>
      <c r="X44" s="176">
        <f t="shared" si="3"/>
        <v>-1600.94</v>
      </c>
      <c r="Z44" s="181">
        <v>2000</v>
      </c>
      <c r="AA44" s="181">
        <v>2000</v>
      </c>
      <c r="AB44" s="184"/>
      <c r="AC44" s="184"/>
      <c r="AD44" s="184"/>
      <c r="AE44" s="185"/>
      <c r="AF44" s="181">
        <v>237.06</v>
      </c>
      <c r="AG44" s="183">
        <f t="shared" si="4"/>
        <v>-1762.94</v>
      </c>
      <c r="AI44" s="151">
        <v>1500</v>
      </c>
      <c r="AJ44" s="151">
        <v>1500</v>
      </c>
      <c r="AK44" s="151">
        <f t="shared" si="16"/>
        <v>1500</v>
      </c>
      <c r="AL44" s="152">
        <f>IFERROR(VLOOKUP(A44,[3]rptBudgetaryBudgetCrossOrganiza!$A$4:$O$3924,13,FALSE),"0")</f>
        <v>227.22</v>
      </c>
      <c r="AM44" s="153"/>
      <c r="AN44" s="153"/>
      <c r="AO44" s="154"/>
      <c r="AP44" s="151"/>
      <c r="AQ44" s="155">
        <f t="shared" si="5"/>
        <v>-1500</v>
      </c>
      <c r="AR44" s="133"/>
      <c r="AS44" s="134">
        <f>IFERROR(VLOOKUP(A44,#REF!,36,FALSE),0)</f>
        <v>0</v>
      </c>
      <c r="AT44" s="135"/>
      <c r="AU44" s="135"/>
      <c r="AV44" s="135"/>
      <c r="AW44" s="135"/>
      <c r="AX44" s="135"/>
      <c r="AY44" s="135"/>
      <c r="AZ44" s="136">
        <f t="shared" si="8"/>
        <v>0</v>
      </c>
    </row>
    <row r="45" spans="1:52" x14ac:dyDescent="0.25">
      <c r="A45" s="129" t="s">
        <v>370</v>
      </c>
      <c r="B45" s="129" t="s">
        <v>318</v>
      </c>
      <c r="C45" s="129" t="str">
        <f t="shared" si="15"/>
        <v>100.01</v>
      </c>
      <c r="D45" s="129" t="str">
        <f t="shared" si="10"/>
        <v>6300.01</v>
      </c>
      <c r="E45" s="129">
        <f>VLOOKUP(D45,'Projections Cheat Sheet'!$A$3:$B$536,2,FALSE)</f>
        <v>6</v>
      </c>
      <c r="F45" s="129" t="str">
        <f>VLOOKUP(E45,'Projections Cheat Sheet'!$B$8:$C$196,2,FALSE)</f>
        <v>Zero</v>
      </c>
      <c r="G45" s="129" t="s">
        <v>1495</v>
      </c>
      <c r="H45" s="130">
        <v>365</v>
      </c>
      <c r="I45" s="130">
        <v>365</v>
      </c>
      <c r="J45" s="131"/>
      <c r="K45" s="130"/>
      <c r="L45" s="130"/>
      <c r="M45" s="130"/>
      <c r="N45" s="130">
        <v>220</v>
      </c>
      <c r="O45" s="132">
        <f t="shared" si="17"/>
        <v>-145</v>
      </c>
      <c r="Q45" s="174">
        <v>400</v>
      </c>
      <c r="R45" s="174">
        <v>400</v>
      </c>
      <c r="S45" s="175"/>
      <c r="T45" s="175"/>
      <c r="U45" s="175"/>
      <c r="V45" s="175"/>
      <c r="W45" s="174">
        <v>0</v>
      </c>
      <c r="X45" s="176">
        <f t="shared" si="3"/>
        <v>-400</v>
      </c>
      <c r="Z45" s="181">
        <v>400</v>
      </c>
      <c r="AA45" s="181">
        <v>400</v>
      </c>
      <c r="AB45" s="184"/>
      <c r="AC45" s="184"/>
      <c r="AD45" s="184"/>
      <c r="AE45" s="185"/>
      <c r="AF45" s="181">
        <v>220</v>
      </c>
      <c r="AG45" s="183">
        <f t="shared" si="4"/>
        <v>-180</v>
      </c>
      <c r="AI45" s="151">
        <v>400</v>
      </c>
      <c r="AJ45" s="151">
        <v>400</v>
      </c>
      <c r="AK45" s="151">
        <f t="shared" si="16"/>
        <v>400</v>
      </c>
      <c r="AL45" s="152">
        <f>IFERROR(VLOOKUP(A45,[3]rptBudgetaryBudgetCrossOrganiza!$A$4:$O$3924,13,FALSE),"0")</f>
        <v>0</v>
      </c>
      <c r="AM45" s="153"/>
      <c r="AN45" s="153"/>
      <c r="AO45" s="154"/>
      <c r="AP45" s="151"/>
      <c r="AQ45" s="155">
        <f t="shared" si="5"/>
        <v>-400</v>
      </c>
      <c r="AR45" s="133"/>
      <c r="AS45" s="134">
        <f>IFERROR(VLOOKUP(A45,#REF!,36,FALSE),0)</f>
        <v>0</v>
      </c>
      <c r="AT45" s="135"/>
      <c r="AU45" s="135"/>
      <c r="AV45" s="135"/>
      <c r="AW45" s="135"/>
      <c r="AX45" s="135"/>
      <c r="AY45" s="135"/>
      <c r="AZ45" s="136">
        <f t="shared" si="8"/>
        <v>0</v>
      </c>
    </row>
    <row r="46" spans="1:52" x14ac:dyDescent="0.25">
      <c r="A46" s="129" t="s">
        <v>371</v>
      </c>
      <c r="B46" s="129" t="s">
        <v>417</v>
      </c>
      <c r="C46" s="129" t="str">
        <f t="shared" si="15"/>
        <v>100.01</v>
      </c>
      <c r="D46" s="129" t="str">
        <f t="shared" si="10"/>
        <v>6600.01</v>
      </c>
      <c r="E46" s="129">
        <f>VLOOKUP(D46,'Projections Cheat Sheet'!$A$3:$B$536,2,FALSE)</f>
        <v>6</v>
      </c>
      <c r="F46" s="129" t="str">
        <f>VLOOKUP(E46,'Projections Cheat Sheet'!$B$8:$C$196,2,FALSE)</f>
        <v>Zero</v>
      </c>
      <c r="G46" s="129" t="s">
        <v>1495</v>
      </c>
      <c r="H46" s="130">
        <v>500</v>
      </c>
      <c r="I46" s="130">
        <v>500</v>
      </c>
      <c r="J46" s="131"/>
      <c r="K46" s="130"/>
      <c r="L46" s="130"/>
      <c r="M46" s="130"/>
      <c r="N46" s="130">
        <v>645.20000000000005</v>
      </c>
      <c r="O46" s="132">
        <f t="shared" si="17"/>
        <v>145.20000000000005</v>
      </c>
      <c r="Q46" s="174">
        <v>500</v>
      </c>
      <c r="R46" s="174">
        <v>500</v>
      </c>
      <c r="S46" s="175"/>
      <c r="T46" s="175"/>
      <c r="U46" s="175"/>
      <c r="V46" s="175"/>
      <c r="W46" s="174">
        <v>230.18</v>
      </c>
      <c r="X46" s="176">
        <f t="shared" si="3"/>
        <v>-269.82</v>
      </c>
      <c r="Z46" s="181">
        <v>500</v>
      </c>
      <c r="AA46" s="181">
        <v>500</v>
      </c>
      <c r="AB46" s="184"/>
      <c r="AC46" s="184"/>
      <c r="AD46" s="184"/>
      <c r="AE46" s="185"/>
      <c r="AF46" s="181">
        <v>188.52</v>
      </c>
      <c r="AG46" s="183">
        <f t="shared" si="4"/>
        <v>-311.48</v>
      </c>
      <c r="AI46" s="151">
        <v>500</v>
      </c>
      <c r="AJ46" s="151">
        <v>500</v>
      </c>
      <c r="AK46" s="151">
        <f t="shared" si="16"/>
        <v>500</v>
      </c>
      <c r="AL46" s="152">
        <f>IFERROR(VLOOKUP(A46,[3]rptBudgetaryBudgetCrossOrganiza!$A$4:$O$3924,13,FALSE),"0")</f>
        <v>0</v>
      </c>
      <c r="AM46" s="153"/>
      <c r="AN46" s="153"/>
      <c r="AO46" s="154"/>
      <c r="AP46" s="151"/>
      <c r="AQ46" s="155">
        <f t="shared" si="5"/>
        <v>-500</v>
      </c>
      <c r="AR46" s="133"/>
      <c r="AS46" s="134">
        <f>IFERROR(VLOOKUP(A46,#REF!,36,FALSE),0)</f>
        <v>0</v>
      </c>
      <c r="AT46" s="135"/>
      <c r="AU46" s="135"/>
      <c r="AV46" s="135"/>
      <c r="AW46" s="135"/>
      <c r="AX46" s="135"/>
      <c r="AY46" s="135"/>
      <c r="AZ46" s="136">
        <f t="shared" si="8"/>
        <v>0</v>
      </c>
    </row>
    <row r="47" spans="1:52" x14ac:dyDescent="0.25">
      <c r="A47" s="137" t="s">
        <v>372</v>
      </c>
      <c r="B47" s="137" t="s">
        <v>419</v>
      </c>
      <c r="C47" s="129" t="str">
        <f t="shared" si="15"/>
        <v>100.01</v>
      </c>
      <c r="D47" s="129" t="str">
        <f t="shared" si="10"/>
        <v>6600.04</v>
      </c>
      <c r="E47" s="129">
        <f>VLOOKUP(D47,'Projections Cheat Sheet'!$A$3:$B$536,2,FALSE)</f>
        <v>6</v>
      </c>
      <c r="F47" s="129" t="str">
        <f>VLOOKUP(E47,'Projections Cheat Sheet'!$B$8:$C$196,2,FALSE)</f>
        <v>Zero</v>
      </c>
      <c r="G47" s="129" t="s">
        <v>1495</v>
      </c>
      <c r="H47" s="130">
        <v>1500</v>
      </c>
      <c r="I47" s="130">
        <v>1500</v>
      </c>
      <c r="J47" s="131"/>
      <c r="K47" s="130"/>
      <c r="L47" s="130"/>
      <c r="M47" s="130"/>
      <c r="N47" s="130">
        <v>708.35</v>
      </c>
      <c r="O47" s="132">
        <f t="shared" si="17"/>
        <v>-791.65</v>
      </c>
      <c r="Q47" s="174">
        <v>1500</v>
      </c>
      <c r="R47" s="174">
        <v>1500</v>
      </c>
      <c r="S47" s="175"/>
      <c r="T47" s="175"/>
      <c r="U47" s="175"/>
      <c r="V47" s="175"/>
      <c r="W47" s="174">
        <v>1020</v>
      </c>
      <c r="X47" s="176">
        <f t="shared" si="3"/>
        <v>-480</v>
      </c>
      <c r="Z47" s="181">
        <v>1500</v>
      </c>
      <c r="AA47" s="181">
        <v>1500</v>
      </c>
      <c r="AB47" s="184"/>
      <c r="AC47" s="184"/>
      <c r="AD47" s="184"/>
      <c r="AE47" s="185"/>
      <c r="AF47" s="181">
        <v>1434.65</v>
      </c>
      <c r="AG47" s="183">
        <f t="shared" si="4"/>
        <v>-65.349999999999909</v>
      </c>
      <c r="AI47" s="151">
        <v>2000</v>
      </c>
      <c r="AJ47" s="151">
        <v>2000</v>
      </c>
      <c r="AK47" s="151">
        <f t="shared" si="16"/>
        <v>2000</v>
      </c>
      <c r="AL47" s="152">
        <f>IFERROR(VLOOKUP(A47,[3]rptBudgetaryBudgetCrossOrganiza!$A$4:$O$3924,13,FALSE),"0")</f>
        <v>0</v>
      </c>
      <c r="AM47" s="153"/>
      <c r="AN47" s="153"/>
      <c r="AO47" s="154"/>
      <c r="AP47" s="151"/>
      <c r="AQ47" s="155">
        <f t="shared" si="5"/>
        <v>-2000</v>
      </c>
      <c r="AR47" s="133"/>
      <c r="AS47" s="134">
        <f>IFERROR(VLOOKUP(A47,#REF!,36,FALSE),0)</f>
        <v>0</v>
      </c>
      <c r="AT47" s="135"/>
      <c r="AU47" s="135"/>
      <c r="AV47" s="135"/>
      <c r="AW47" s="135"/>
      <c r="AX47" s="135"/>
      <c r="AY47" s="135"/>
      <c r="AZ47" s="136">
        <f t="shared" si="8"/>
        <v>0</v>
      </c>
    </row>
    <row r="48" spans="1:52" x14ac:dyDescent="0.25">
      <c r="A48" s="129" t="s">
        <v>373</v>
      </c>
      <c r="B48" s="129" t="s">
        <v>425</v>
      </c>
      <c r="C48" s="129" t="str">
        <f t="shared" si="15"/>
        <v>100.01</v>
      </c>
      <c r="D48" s="129" t="str">
        <f t="shared" si="10"/>
        <v>5000.01</v>
      </c>
      <c r="E48" s="129">
        <f>VLOOKUP(D48,'Projections Cheat Sheet'!$A$3:$B$536,2,FALSE)</f>
        <v>1</v>
      </c>
      <c r="F48" s="129" t="str">
        <f>VLOOKUP(E48,'Projections Cheat Sheet'!$B$8:$C$196,2,FALSE)</f>
        <v>salary</v>
      </c>
      <c r="G48" s="129" t="s">
        <v>1497</v>
      </c>
      <c r="H48" s="130">
        <v>30000</v>
      </c>
      <c r="I48" s="130">
        <v>30000</v>
      </c>
      <c r="J48" s="131"/>
      <c r="K48" s="130"/>
      <c r="L48" s="130"/>
      <c r="M48" s="130"/>
      <c r="N48" s="130">
        <v>30000</v>
      </c>
      <c r="O48" s="132">
        <f t="shared" si="17"/>
        <v>0</v>
      </c>
      <c r="Q48" s="174">
        <v>33000</v>
      </c>
      <c r="R48" s="174">
        <v>37500</v>
      </c>
      <c r="S48" s="175"/>
      <c r="T48" s="175"/>
      <c r="U48" s="175"/>
      <c r="V48" s="175"/>
      <c r="W48" s="174">
        <v>36050</v>
      </c>
      <c r="X48" s="176">
        <f t="shared" si="3"/>
        <v>-1450</v>
      </c>
      <c r="Z48" s="181">
        <v>54000</v>
      </c>
      <c r="AA48" s="181">
        <v>54000</v>
      </c>
      <c r="AB48" s="184"/>
      <c r="AC48" s="184"/>
      <c r="AD48" s="184"/>
      <c r="AE48" s="185"/>
      <c r="AF48" s="181">
        <v>46800</v>
      </c>
      <c r="AG48" s="183">
        <f t="shared" si="4"/>
        <v>-7200</v>
      </c>
      <c r="AI48" s="151">
        <v>55620</v>
      </c>
      <c r="AJ48" s="151">
        <v>55620</v>
      </c>
      <c r="AK48" s="151">
        <f t="shared" si="16"/>
        <v>55620</v>
      </c>
      <c r="AL48" s="152">
        <f>IFERROR(VLOOKUP(A48,[3]rptBudgetaryBudgetCrossOrganiza!$A$4:$O$3924,13,FALSE),"0")</f>
        <v>11700</v>
      </c>
      <c r="AM48" s="153"/>
      <c r="AN48" s="153"/>
      <c r="AO48" s="154"/>
      <c r="AP48" s="151"/>
      <c r="AQ48" s="155">
        <f t="shared" si="5"/>
        <v>-55620</v>
      </c>
      <c r="AR48" s="133"/>
      <c r="AS48" s="134">
        <f>IFERROR(VLOOKUP(A48,#REF!,36,FALSE),0)</f>
        <v>0</v>
      </c>
      <c r="AT48" s="135"/>
      <c r="AU48" s="135"/>
      <c r="AV48" s="135"/>
      <c r="AW48" s="135"/>
      <c r="AX48" s="135"/>
      <c r="AY48" s="135"/>
      <c r="AZ48" s="136">
        <f t="shared" si="8"/>
        <v>0</v>
      </c>
    </row>
    <row r="49" spans="1:52" x14ac:dyDescent="0.25">
      <c r="A49" s="129" t="s">
        <v>374</v>
      </c>
      <c r="B49" s="129" t="s">
        <v>395</v>
      </c>
      <c r="C49" s="129" t="str">
        <f t="shared" si="15"/>
        <v>100.01</v>
      </c>
      <c r="D49" s="129" t="str">
        <f t="shared" si="10"/>
        <v>5100.00</v>
      </c>
      <c r="E49" s="129">
        <f>VLOOKUP(D49,'Projections Cheat Sheet'!$A$3:$B$536,2,FALSE)</f>
        <v>1</v>
      </c>
      <c r="F49" s="129" t="str">
        <f>VLOOKUP(E49,'Projections Cheat Sheet'!$B$8:$C$196,2,FALSE)</f>
        <v>salary</v>
      </c>
      <c r="G49" s="129" t="s">
        <v>1497</v>
      </c>
      <c r="H49" s="130">
        <v>1035</v>
      </c>
      <c r="I49" s="130">
        <v>1035</v>
      </c>
      <c r="J49" s="131"/>
      <c r="K49" s="130"/>
      <c r="L49" s="130"/>
      <c r="M49" s="130"/>
      <c r="N49" s="130">
        <v>1034.4000000000001</v>
      </c>
      <c r="O49" s="132">
        <f t="shared" si="17"/>
        <v>-0.59999999999990905</v>
      </c>
      <c r="Q49" s="174">
        <v>1255</v>
      </c>
      <c r="R49" s="174">
        <v>1255</v>
      </c>
      <c r="S49" s="175"/>
      <c r="T49" s="175"/>
      <c r="U49" s="175"/>
      <c r="V49" s="175"/>
      <c r="W49" s="174">
        <v>1269.7</v>
      </c>
      <c r="X49" s="176">
        <f t="shared" si="3"/>
        <v>14.700000000000045</v>
      </c>
      <c r="Z49" s="181">
        <v>1495</v>
      </c>
      <c r="AA49" s="181">
        <v>1495</v>
      </c>
      <c r="AB49" s="184"/>
      <c r="AC49" s="184"/>
      <c r="AD49" s="184"/>
      <c r="AE49" s="185"/>
      <c r="AF49" s="181">
        <v>1421.25</v>
      </c>
      <c r="AG49" s="183">
        <f t="shared" si="4"/>
        <v>-73.75</v>
      </c>
      <c r="AI49" s="151">
        <v>1495</v>
      </c>
      <c r="AJ49" s="151">
        <v>1495</v>
      </c>
      <c r="AK49" s="151">
        <f t="shared" si="16"/>
        <v>1495</v>
      </c>
      <c r="AL49" s="152">
        <f>IFERROR(VLOOKUP(A49,[3]rptBudgetaryBudgetCrossOrganiza!$A$4:$O$3924,13,FALSE),"0")</f>
        <v>341.1</v>
      </c>
      <c r="AM49" s="153"/>
      <c r="AN49" s="153"/>
      <c r="AO49" s="154"/>
      <c r="AP49" s="151"/>
      <c r="AQ49" s="155">
        <f t="shared" si="5"/>
        <v>-1495</v>
      </c>
      <c r="AR49" s="133"/>
      <c r="AS49" s="134">
        <f>IFERROR(VLOOKUP(A49,#REF!,36,FALSE),0)</f>
        <v>0</v>
      </c>
      <c r="AT49" s="135"/>
      <c r="AU49" s="135"/>
      <c r="AV49" s="135"/>
      <c r="AW49" s="135"/>
      <c r="AX49" s="135"/>
      <c r="AY49" s="135"/>
      <c r="AZ49" s="136">
        <f t="shared" si="8"/>
        <v>0</v>
      </c>
    </row>
    <row r="50" spans="1:52" x14ac:dyDescent="0.25">
      <c r="A50" s="129" t="s">
        <v>375</v>
      </c>
      <c r="B50" s="129" t="s">
        <v>396</v>
      </c>
      <c r="C50" s="129" t="str">
        <f t="shared" si="15"/>
        <v>100.01</v>
      </c>
      <c r="D50" s="129" t="str">
        <f t="shared" si="10"/>
        <v>5100.01</v>
      </c>
      <c r="E50" s="129">
        <f>VLOOKUP(D50,'Projections Cheat Sheet'!$A$3:$B$536,2,FALSE)</f>
        <v>1</v>
      </c>
      <c r="F50" s="129" t="str">
        <f>VLOOKUP(E50,'Projections Cheat Sheet'!$B$8:$C$196,2,FALSE)</f>
        <v>salary</v>
      </c>
      <c r="G50" s="129" t="s">
        <v>1497</v>
      </c>
      <c r="H50" s="130">
        <v>1046</v>
      </c>
      <c r="I50" s="130">
        <v>1046</v>
      </c>
      <c r="J50" s="131"/>
      <c r="K50" s="130"/>
      <c r="L50" s="130"/>
      <c r="M50" s="130"/>
      <c r="N50" s="130">
        <v>910.44</v>
      </c>
      <c r="O50" s="132">
        <f t="shared" si="17"/>
        <v>-135.55999999999995</v>
      </c>
      <c r="Q50" s="174">
        <v>1175</v>
      </c>
      <c r="R50" s="174">
        <v>1175</v>
      </c>
      <c r="S50" s="175"/>
      <c r="T50" s="175"/>
      <c r="U50" s="175"/>
      <c r="V50" s="175"/>
      <c r="W50" s="174">
        <v>224.51</v>
      </c>
      <c r="X50" s="176">
        <f t="shared" si="3"/>
        <v>-950.49</v>
      </c>
      <c r="Z50" s="181">
        <v>815</v>
      </c>
      <c r="AA50" s="181">
        <v>815</v>
      </c>
      <c r="AB50" s="184"/>
      <c r="AC50" s="184"/>
      <c r="AD50" s="184"/>
      <c r="AE50" s="185"/>
      <c r="AF50" s="181">
        <v>818</v>
      </c>
      <c r="AG50" s="183">
        <f t="shared" si="4"/>
        <v>3</v>
      </c>
      <c r="AI50" s="151">
        <v>815</v>
      </c>
      <c r="AJ50" s="151">
        <v>815</v>
      </c>
      <c r="AK50" s="151">
        <f t="shared" si="16"/>
        <v>815</v>
      </c>
      <c r="AL50" s="152">
        <f>IFERROR(VLOOKUP(A50,[3]rptBudgetaryBudgetCrossOrganiza!$A$4:$O$3924,13,FALSE),"0")</f>
        <v>196.32</v>
      </c>
      <c r="AM50" s="153"/>
      <c r="AN50" s="153"/>
      <c r="AO50" s="154"/>
      <c r="AP50" s="151"/>
      <c r="AQ50" s="155">
        <f t="shared" si="5"/>
        <v>-815</v>
      </c>
      <c r="AR50" s="133"/>
      <c r="AS50" s="134">
        <f>IFERROR(VLOOKUP(A50,#REF!,36,FALSE),0)</f>
        <v>0</v>
      </c>
      <c r="AT50" s="135"/>
      <c r="AU50" s="135"/>
      <c r="AV50" s="135"/>
      <c r="AW50" s="135"/>
      <c r="AX50" s="135"/>
      <c r="AY50" s="135"/>
      <c r="AZ50" s="136">
        <f t="shared" si="8"/>
        <v>0</v>
      </c>
    </row>
    <row r="51" spans="1:52" x14ac:dyDescent="0.25">
      <c r="A51" s="129" t="s">
        <v>376</v>
      </c>
      <c r="B51" s="129" t="s">
        <v>397</v>
      </c>
      <c r="C51" s="129" t="str">
        <f t="shared" si="15"/>
        <v>100.01</v>
      </c>
      <c r="D51" s="129" t="str">
        <f t="shared" si="10"/>
        <v>5100.02</v>
      </c>
      <c r="E51" s="129">
        <f>VLOOKUP(D51,'Projections Cheat Sheet'!$A$3:$B$536,2,FALSE)</f>
        <v>1</v>
      </c>
      <c r="F51" s="129" t="str">
        <f>VLOOKUP(E51,'Projections Cheat Sheet'!$B$8:$C$196,2,FALSE)</f>
        <v>salary</v>
      </c>
      <c r="G51" s="129" t="s">
        <v>1497</v>
      </c>
      <c r="H51" s="130">
        <v>55425</v>
      </c>
      <c r="I51" s="130">
        <v>55425</v>
      </c>
      <c r="J51" s="131"/>
      <c r="K51" s="130"/>
      <c r="L51" s="130"/>
      <c r="M51" s="130"/>
      <c r="N51" s="130">
        <v>65074.05</v>
      </c>
      <c r="O51" s="132">
        <f t="shared" si="17"/>
        <v>9649.0500000000029</v>
      </c>
      <c r="Q51" s="174">
        <v>81420</v>
      </c>
      <c r="R51" s="174">
        <v>81420</v>
      </c>
      <c r="S51" s="175"/>
      <c r="T51" s="175"/>
      <c r="U51" s="175"/>
      <c r="V51" s="175"/>
      <c r="W51" s="174">
        <v>48107</v>
      </c>
      <c r="X51" s="176">
        <f t="shared" si="3"/>
        <v>-33313</v>
      </c>
      <c r="Z51" s="181">
        <v>17505</v>
      </c>
      <c r="AA51" s="181">
        <v>17505</v>
      </c>
      <c r="AB51" s="184"/>
      <c r="AC51" s="184"/>
      <c r="AD51" s="184"/>
      <c r="AE51" s="185"/>
      <c r="AF51" s="181">
        <v>32065</v>
      </c>
      <c r="AG51" s="183">
        <f t="shared" si="4"/>
        <v>14560</v>
      </c>
      <c r="AI51" s="151">
        <v>17505</v>
      </c>
      <c r="AJ51" s="151">
        <v>17505</v>
      </c>
      <c r="AK51" s="151">
        <f t="shared" si="16"/>
        <v>17505</v>
      </c>
      <c r="AL51" s="152">
        <f>IFERROR(VLOOKUP(A51,[3]rptBudgetaryBudgetCrossOrganiza!$A$4:$O$3924,13,FALSE),"0")</f>
        <v>8085</v>
      </c>
      <c r="AM51" s="153"/>
      <c r="AN51" s="153"/>
      <c r="AO51" s="154"/>
      <c r="AP51" s="151"/>
      <c r="AQ51" s="155">
        <f t="shared" si="5"/>
        <v>-17505</v>
      </c>
      <c r="AR51" s="133"/>
      <c r="AS51" s="134">
        <f>IFERROR(VLOOKUP(A51,#REF!,36,FALSE),0)</f>
        <v>0</v>
      </c>
      <c r="AT51" s="135"/>
      <c r="AU51" s="135"/>
      <c r="AV51" s="135"/>
      <c r="AW51" s="135"/>
      <c r="AX51" s="135"/>
      <c r="AY51" s="135"/>
      <c r="AZ51" s="136">
        <f t="shared" si="8"/>
        <v>0</v>
      </c>
    </row>
    <row r="52" spans="1:52" x14ac:dyDescent="0.25">
      <c r="A52" s="129" t="s">
        <v>377</v>
      </c>
      <c r="B52" s="129" t="s">
        <v>398</v>
      </c>
      <c r="C52" s="129" t="str">
        <f t="shared" si="15"/>
        <v>100.01</v>
      </c>
      <c r="D52" s="129" t="str">
        <f t="shared" si="10"/>
        <v>5100.03</v>
      </c>
      <c r="E52" s="129">
        <f>VLOOKUP(D52,'Projections Cheat Sheet'!$A$3:$B$536,2,FALSE)</f>
        <v>1</v>
      </c>
      <c r="F52" s="129" t="str">
        <f>VLOOKUP(E52,'Projections Cheat Sheet'!$B$8:$C$196,2,FALSE)</f>
        <v>salary</v>
      </c>
      <c r="G52" s="129" t="s">
        <v>1497</v>
      </c>
      <c r="H52" s="130">
        <v>3910</v>
      </c>
      <c r="I52" s="130">
        <v>3910</v>
      </c>
      <c r="J52" s="131"/>
      <c r="K52" s="130"/>
      <c r="L52" s="130"/>
      <c r="M52" s="130"/>
      <c r="N52" s="130">
        <v>6499.44</v>
      </c>
      <c r="O52" s="132">
        <f t="shared" si="17"/>
        <v>2589.4399999999996</v>
      </c>
      <c r="Q52" s="174">
        <v>7040</v>
      </c>
      <c r="R52" s="174">
        <v>7040</v>
      </c>
      <c r="S52" s="175"/>
      <c r="T52" s="175"/>
      <c r="U52" s="175"/>
      <c r="V52" s="175"/>
      <c r="W52" s="174">
        <v>4699.41</v>
      </c>
      <c r="X52" s="176">
        <f t="shared" si="3"/>
        <v>-2340.59</v>
      </c>
      <c r="Z52" s="181">
        <v>4330</v>
      </c>
      <c r="AA52" s="181">
        <v>4330</v>
      </c>
      <c r="AB52" s="184"/>
      <c r="AC52" s="184"/>
      <c r="AD52" s="184"/>
      <c r="AE52" s="185"/>
      <c r="AF52" s="181">
        <v>6637.48</v>
      </c>
      <c r="AG52" s="183">
        <f t="shared" si="4"/>
        <v>2307.4799999999996</v>
      </c>
      <c r="AI52" s="151">
        <v>4330</v>
      </c>
      <c r="AJ52" s="151">
        <v>4330</v>
      </c>
      <c r="AK52" s="151">
        <f t="shared" si="16"/>
        <v>4330</v>
      </c>
      <c r="AL52" s="152">
        <f>IFERROR(VLOOKUP(A52,[3]rptBudgetaryBudgetCrossOrganiza!$A$4:$O$3924,13,FALSE),"0")</f>
        <v>1594.2</v>
      </c>
      <c r="AM52" s="153"/>
      <c r="AN52" s="153"/>
      <c r="AO52" s="154"/>
      <c r="AP52" s="151"/>
      <c r="AQ52" s="155">
        <f t="shared" si="5"/>
        <v>-4330</v>
      </c>
      <c r="AR52" s="133"/>
      <c r="AS52" s="134">
        <f>IFERROR(VLOOKUP(A52,#REF!,36,FALSE),0)</f>
        <v>0</v>
      </c>
      <c r="AT52" s="135"/>
      <c r="AU52" s="135"/>
      <c r="AV52" s="135"/>
      <c r="AW52" s="135"/>
      <c r="AX52" s="135"/>
      <c r="AY52" s="135"/>
      <c r="AZ52" s="136">
        <f t="shared" si="8"/>
        <v>0</v>
      </c>
    </row>
    <row r="53" spans="1:52" x14ac:dyDescent="0.25">
      <c r="A53" s="129" t="s">
        <v>378</v>
      </c>
      <c r="B53" s="129" t="s">
        <v>399</v>
      </c>
      <c r="C53" s="129" t="str">
        <f t="shared" si="15"/>
        <v>100.01</v>
      </c>
      <c r="D53" s="129" t="str">
        <f t="shared" si="10"/>
        <v>5100.04</v>
      </c>
      <c r="E53" s="129">
        <f>VLOOKUP(D53,'Projections Cheat Sheet'!$A$3:$B$536,2,FALSE)</f>
        <v>1</v>
      </c>
      <c r="F53" s="129" t="str">
        <f>VLOOKUP(E53,'Projections Cheat Sheet'!$B$8:$C$196,2,FALSE)</f>
        <v>salary</v>
      </c>
      <c r="G53" s="129" t="s">
        <v>1497</v>
      </c>
      <c r="H53" s="130">
        <v>591</v>
      </c>
      <c r="I53" s="130">
        <v>591</v>
      </c>
      <c r="J53" s="131"/>
      <c r="K53" s="130"/>
      <c r="L53" s="130"/>
      <c r="M53" s="130"/>
      <c r="N53" s="130">
        <v>986.96</v>
      </c>
      <c r="O53" s="132">
        <f t="shared" si="17"/>
        <v>395.96000000000004</v>
      </c>
      <c r="Q53" s="174">
        <v>1080</v>
      </c>
      <c r="R53" s="174">
        <v>1080</v>
      </c>
      <c r="S53" s="175"/>
      <c r="T53" s="175"/>
      <c r="U53" s="175"/>
      <c r="V53" s="175"/>
      <c r="W53" s="174">
        <v>845.18</v>
      </c>
      <c r="X53" s="176">
        <f t="shared" si="3"/>
        <v>-234.82000000000005</v>
      </c>
      <c r="Z53" s="181">
        <v>895</v>
      </c>
      <c r="AA53" s="181">
        <v>895</v>
      </c>
      <c r="AB53" s="184"/>
      <c r="AC53" s="184"/>
      <c r="AD53" s="184"/>
      <c r="AE53" s="185"/>
      <c r="AF53" s="181">
        <v>1067.04</v>
      </c>
      <c r="AG53" s="183">
        <f t="shared" si="4"/>
        <v>172.03999999999996</v>
      </c>
      <c r="AI53" s="151">
        <v>895</v>
      </c>
      <c r="AJ53" s="151">
        <v>895</v>
      </c>
      <c r="AK53" s="151">
        <f t="shared" si="16"/>
        <v>895</v>
      </c>
      <c r="AL53" s="152">
        <f>IFERROR(VLOOKUP(A53,[3]rptBudgetaryBudgetCrossOrganiza!$A$4:$O$3924,13,FALSE),"0")</f>
        <v>266.76</v>
      </c>
      <c r="AM53" s="153"/>
      <c r="AN53" s="153"/>
      <c r="AO53" s="154"/>
      <c r="AP53" s="151"/>
      <c r="AQ53" s="155">
        <f t="shared" si="5"/>
        <v>-895</v>
      </c>
      <c r="AR53" s="133"/>
      <c r="AS53" s="134">
        <f>IFERROR(VLOOKUP(A53,#REF!,36,FALSE),0)</f>
        <v>0</v>
      </c>
      <c r="AT53" s="135"/>
      <c r="AU53" s="135"/>
      <c r="AV53" s="135"/>
      <c r="AW53" s="135"/>
      <c r="AX53" s="135"/>
      <c r="AY53" s="135"/>
      <c r="AZ53" s="136">
        <f t="shared" si="8"/>
        <v>0</v>
      </c>
    </row>
    <row r="54" spans="1:52" x14ac:dyDescent="0.25">
      <c r="A54" s="129" t="s">
        <v>379</v>
      </c>
      <c r="B54" s="129" t="s">
        <v>400</v>
      </c>
      <c r="C54" s="129" t="str">
        <f t="shared" si="15"/>
        <v>100.01</v>
      </c>
      <c r="D54" s="129" t="str">
        <f t="shared" si="10"/>
        <v>5100.05</v>
      </c>
      <c r="E54" s="129">
        <f>VLOOKUP(D54,'Projections Cheat Sheet'!$A$3:$B$536,2,FALSE)</f>
        <v>1</v>
      </c>
      <c r="F54" s="129" t="str">
        <f>VLOOKUP(E54,'Projections Cheat Sheet'!$B$8:$C$196,2,FALSE)</f>
        <v>salary</v>
      </c>
      <c r="G54" s="129" t="s">
        <v>1497</v>
      </c>
      <c r="H54" s="130">
        <v>90</v>
      </c>
      <c r="I54" s="130">
        <v>90</v>
      </c>
      <c r="J54" s="131"/>
      <c r="K54" s="130"/>
      <c r="L54" s="130"/>
      <c r="M54" s="130"/>
      <c r="N54" s="130">
        <v>96.96</v>
      </c>
      <c r="O54" s="132">
        <f t="shared" si="17"/>
        <v>6.9599999999999937</v>
      </c>
      <c r="Q54" s="174">
        <v>100</v>
      </c>
      <c r="R54" s="174">
        <v>100</v>
      </c>
      <c r="S54" s="175"/>
      <c r="T54" s="175"/>
      <c r="U54" s="175"/>
      <c r="V54" s="175"/>
      <c r="W54" s="174">
        <v>124.25</v>
      </c>
      <c r="X54" s="176">
        <f t="shared" si="3"/>
        <v>24.25</v>
      </c>
      <c r="Z54" s="181">
        <v>140</v>
      </c>
      <c r="AA54" s="181">
        <v>140</v>
      </c>
      <c r="AB54" s="184"/>
      <c r="AC54" s="184"/>
      <c r="AD54" s="184"/>
      <c r="AE54" s="185"/>
      <c r="AF54" s="181">
        <v>93.6</v>
      </c>
      <c r="AG54" s="183">
        <f t="shared" si="4"/>
        <v>-46.400000000000006</v>
      </c>
      <c r="AI54" s="151">
        <v>140</v>
      </c>
      <c r="AJ54" s="151">
        <v>140</v>
      </c>
      <c r="AK54" s="151">
        <f t="shared" si="16"/>
        <v>140</v>
      </c>
      <c r="AL54" s="152">
        <f>IFERROR(VLOOKUP(A54,[3]rptBudgetaryBudgetCrossOrganiza!$A$4:$O$3924,13,FALSE),"0")</f>
        <v>23.4</v>
      </c>
      <c r="AM54" s="153"/>
      <c r="AN54" s="153"/>
      <c r="AO54" s="154"/>
      <c r="AP54" s="151"/>
      <c r="AQ54" s="155">
        <f t="shared" si="5"/>
        <v>-140</v>
      </c>
      <c r="AR54" s="133"/>
      <c r="AS54" s="134">
        <f>IFERROR(VLOOKUP(A54,#REF!,36,FALSE),0)</f>
        <v>0</v>
      </c>
      <c r="AT54" s="135"/>
      <c r="AU54" s="135"/>
      <c r="AV54" s="135"/>
      <c r="AW54" s="135"/>
      <c r="AX54" s="135"/>
      <c r="AY54" s="135"/>
      <c r="AZ54" s="136">
        <f t="shared" si="8"/>
        <v>0</v>
      </c>
    </row>
    <row r="55" spans="1:52" x14ac:dyDescent="0.25">
      <c r="A55" s="129" t="s">
        <v>380</v>
      </c>
      <c r="B55" s="129" t="s">
        <v>401</v>
      </c>
      <c r="C55" s="129" t="str">
        <f t="shared" si="15"/>
        <v>100.01</v>
      </c>
      <c r="D55" s="129" t="str">
        <f t="shared" si="10"/>
        <v>5100.06</v>
      </c>
      <c r="E55" s="129">
        <f>VLOOKUP(D55,'Projections Cheat Sheet'!$A$3:$B$536,2,FALSE)</f>
        <v>1</v>
      </c>
      <c r="F55" s="129" t="str">
        <f>VLOOKUP(E55,'Projections Cheat Sheet'!$B$8:$C$196,2,FALSE)</f>
        <v>salary</v>
      </c>
      <c r="G55" s="129" t="s">
        <v>1497</v>
      </c>
      <c r="H55" s="130">
        <v>1510</v>
      </c>
      <c r="I55" s="130">
        <v>1510</v>
      </c>
      <c r="J55" s="131"/>
      <c r="K55" s="130"/>
      <c r="L55" s="130"/>
      <c r="M55" s="130"/>
      <c r="N55" s="130">
        <v>1510</v>
      </c>
      <c r="O55" s="132">
        <f t="shared" si="17"/>
        <v>0</v>
      </c>
      <c r="Q55" s="174">
        <v>1910</v>
      </c>
      <c r="R55" s="174">
        <v>1910</v>
      </c>
      <c r="S55" s="175"/>
      <c r="T55" s="175"/>
      <c r="U55" s="175"/>
      <c r="V55" s="175"/>
      <c r="W55" s="174">
        <v>1910</v>
      </c>
      <c r="X55" s="176">
        <f t="shared" si="3"/>
        <v>0</v>
      </c>
      <c r="Z55" s="181">
        <v>2720</v>
      </c>
      <c r="AA55" s="181">
        <v>2720</v>
      </c>
      <c r="AB55" s="184"/>
      <c r="AC55" s="184"/>
      <c r="AD55" s="184"/>
      <c r="AE55" s="185"/>
      <c r="AF55" s="181">
        <v>906.68</v>
      </c>
      <c r="AG55" s="183">
        <f t="shared" si="4"/>
        <v>-1813.3200000000002</v>
      </c>
      <c r="AI55" s="151">
        <v>2720</v>
      </c>
      <c r="AJ55" s="151">
        <v>2720</v>
      </c>
      <c r="AK55" s="151">
        <f t="shared" si="16"/>
        <v>2720</v>
      </c>
      <c r="AL55" s="152">
        <f>IFERROR(VLOOKUP(A55,[3]rptBudgetaryBudgetCrossOrganiza!$A$4:$O$3924,13,FALSE),"0")</f>
        <v>0</v>
      </c>
      <c r="AM55" s="153"/>
      <c r="AN55" s="153"/>
      <c r="AO55" s="154"/>
      <c r="AP55" s="151"/>
      <c r="AQ55" s="155">
        <f t="shared" si="5"/>
        <v>-2720</v>
      </c>
      <c r="AR55" s="133"/>
      <c r="AS55" s="134">
        <f>IFERROR(VLOOKUP(A55,#REF!,36,FALSE),0)</f>
        <v>0</v>
      </c>
      <c r="AT55" s="135"/>
      <c r="AU55" s="135"/>
      <c r="AV55" s="135"/>
      <c r="AW55" s="135"/>
      <c r="AX55" s="135"/>
      <c r="AY55" s="135"/>
      <c r="AZ55" s="136">
        <f t="shared" si="8"/>
        <v>0</v>
      </c>
    </row>
    <row r="56" spans="1:52" x14ac:dyDescent="0.25">
      <c r="A56" s="129" t="s">
        <v>381</v>
      </c>
      <c r="B56" s="129" t="s">
        <v>402</v>
      </c>
      <c r="C56" s="129" t="str">
        <f t="shared" si="15"/>
        <v>100.01</v>
      </c>
      <c r="D56" s="129" t="str">
        <f t="shared" si="10"/>
        <v>5100.07</v>
      </c>
      <c r="E56" s="129">
        <f>VLOOKUP(D56,'Projections Cheat Sheet'!$A$3:$B$536,2,FALSE)</f>
        <v>1</v>
      </c>
      <c r="F56" s="129" t="str">
        <f>VLOOKUP(E56,'Projections Cheat Sheet'!$B$8:$C$196,2,FALSE)</f>
        <v>salary</v>
      </c>
      <c r="G56" s="129" t="s">
        <v>1497</v>
      </c>
      <c r="H56" s="130">
        <v>25</v>
      </c>
      <c r="I56" s="130">
        <v>25</v>
      </c>
      <c r="J56" s="131"/>
      <c r="K56" s="130"/>
      <c r="L56" s="130"/>
      <c r="M56" s="130"/>
      <c r="N56" s="130">
        <v>-110.82</v>
      </c>
      <c r="O56" s="132">
        <f t="shared" si="17"/>
        <v>-135.82</v>
      </c>
      <c r="Q56" s="174">
        <v>40</v>
      </c>
      <c r="R56" s="174">
        <v>40</v>
      </c>
      <c r="S56" s="175"/>
      <c r="T56" s="175"/>
      <c r="U56" s="175"/>
      <c r="V56" s="175"/>
      <c r="W56" s="174">
        <v>34.07</v>
      </c>
      <c r="X56" s="176">
        <f t="shared" si="3"/>
        <v>-5.93</v>
      </c>
      <c r="Z56" s="181">
        <v>40</v>
      </c>
      <c r="AA56" s="181">
        <v>40</v>
      </c>
      <c r="AB56" s="184"/>
      <c r="AC56" s="184"/>
      <c r="AD56" s="184"/>
      <c r="AE56" s="185"/>
      <c r="AF56" s="181">
        <v>29.78</v>
      </c>
      <c r="AG56" s="183">
        <f t="shared" si="4"/>
        <v>-10.219999999999999</v>
      </c>
      <c r="AI56" s="151">
        <v>40</v>
      </c>
      <c r="AJ56" s="151">
        <v>40</v>
      </c>
      <c r="AK56" s="151">
        <f t="shared" si="16"/>
        <v>40</v>
      </c>
      <c r="AL56" s="152">
        <f>IFERROR(VLOOKUP(A56,[3]rptBudgetaryBudgetCrossOrganiza!$A$4:$O$3924,13,FALSE),"0")</f>
        <v>6.99</v>
      </c>
      <c r="AM56" s="153"/>
      <c r="AN56" s="153"/>
      <c r="AO56" s="154"/>
      <c r="AP56" s="151"/>
      <c r="AQ56" s="155">
        <f t="shared" si="5"/>
        <v>-40</v>
      </c>
      <c r="AR56" s="133"/>
      <c r="AS56" s="134">
        <f>IFERROR(VLOOKUP(A56,#REF!,36,FALSE),0)</f>
        <v>0</v>
      </c>
      <c r="AT56" s="135"/>
      <c r="AU56" s="135"/>
      <c r="AV56" s="135"/>
      <c r="AW56" s="135"/>
      <c r="AX56" s="135"/>
      <c r="AY56" s="135"/>
      <c r="AZ56" s="136">
        <f t="shared" si="8"/>
        <v>0</v>
      </c>
    </row>
    <row r="57" spans="1:52" x14ac:dyDescent="0.25">
      <c r="A57" s="129" t="s">
        <v>382</v>
      </c>
      <c r="B57" s="129" t="s">
        <v>403</v>
      </c>
      <c r="C57" s="129" t="str">
        <f t="shared" si="15"/>
        <v>100.01</v>
      </c>
      <c r="D57" s="129" t="str">
        <f t="shared" si="10"/>
        <v>5100.08</v>
      </c>
      <c r="E57" s="129">
        <f>VLOOKUP(D57,'Projections Cheat Sheet'!$A$3:$B$536,2,FALSE)</f>
        <v>1</v>
      </c>
      <c r="F57" s="129" t="str">
        <f>VLOOKUP(E57,'Projections Cheat Sheet'!$B$8:$C$196,2,FALSE)</f>
        <v>salary</v>
      </c>
      <c r="G57" s="129" t="s">
        <v>1497</v>
      </c>
      <c r="H57" s="130">
        <v>1910</v>
      </c>
      <c r="I57" s="130">
        <v>1910</v>
      </c>
      <c r="J57" s="131"/>
      <c r="K57" s="130"/>
      <c r="L57" s="130"/>
      <c r="M57" s="130"/>
      <c r="N57" s="130">
        <v>1890</v>
      </c>
      <c r="O57" s="132">
        <f t="shared" si="17"/>
        <v>-20</v>
      </c>
      <c r="Q57" s="174">
        <v>2135</v>
      </c>
      <c r="R57" s="174">
        <v>2135</v>
      </c>
      <c r="S57" s="175"/>
      <c r="T57" s="175"/>
      <c r="U57" s="175"/>
      <c r="V57" s="175"/>
      <c r="W57" s="174">
        <v>2111.27</v>
      </c>
      <c r="X57" s="176">
        <f t="shared" si="3"/>
        <v>-23.730000000000018</v>
      </c>
      <c r="Z57" s="181">
        <v>1190</v>
      </c>
      <c r="AA57" s="181">
        <v>1190</v>
      </c>
      <c r="AB57" s="184"/>
      <c r="AC57" s="184"/>
      <c r="AD57" s="184"/>
      <c r="AE57" s="185"/>
      <c r="AF57" s="181">
        <v>2370.17</v>
      </c>
      <c r="AG57" s="183">
        <f t="shared" si="4"/>
        <v>1180.17</v>
      </c>
      <c r="AI57" s="151">
        <v>1190</v>
      </c>
      <c r="AJ57" s="151">
        <v>1190</v>
      </c>
      <c r="AK57" s="151">
        <f t="shared" si="16"/>
        <v>1190</v>
      </c>
      <c r="AL57" s="152">
        <f>IFERROR(VLOOKUP(A57,[3]rptBudgetaryBudgetCrossOrganiza!$A$4:$O$3924,13,FALSE),"0")</f>
        <v>490.56</v>
      </c>
      <c r="AM57" s="153"/>
      <c r="AN57" s="153"/>
      <c r="AO57" s="154"/>
      <c r="AP57" s="151"/>
      <c r="AQ57" s="155">
        <f t="shared" si="5"/>
        <v>-1190</v>
      </c>
      <c r="AR57" s="133"/>
      <c r="AS57" s="134">
        <f>IFERROR(VLOOKUP(A57,#REF!,36,FALSE),0)</f>
        <v>0</v>
      </c>
      <c r="AT57" s="135"/>
      <c r="AU57" s="135"/>
      <c r="AV57" s="135"/>
      <c r="AW57" s="135"/>
      <c r="AX57" s="135"/>
      <c r="AY57" s="135"/>
      <c r="AZ57" s="136">
        <f t="shared" si="8"/>
        <v>0</v>
      </c>
    </row>
    <row r="58" spans="1:52" x14ac:dyDescent="0.25">
      <c r="A58" s="129" t="s">
        <v>383</v>
      </c>
      <c r="B58" s="129" t="s">
        <v>405</v>
      </c>
      <c r="C58" s="129" t="str">
        <f t="shared" si="15"/>
        <v>100.01</v>
      </c>
      <c r="D58" s="129" t="str">
        <f t="shared" si="10"/>
        <v>5100.11</v>
      </c>
      <c r="E58" s="129">
        <f>VLOOKUP(D58,'Projections Cheat Sheet'!$A$3:$B$536,2,FALSE)</f>
        <v>1</v>
      </c>
      <c r="F58" s="129" t="str">
        <f>VLOOKUP(E58,'Projections Cheat Sheet'!$B$8:$C$196,2,FALSE)</f>
        <v>salary</v>
      </c>
      <c r="G58" s="129" t="s">
        <v>1497</v>
      </c>
      <c r="H58" s="130">
        <v>463</v>
      </c>
      <c r="I58" s="130">
        <v>463</v>
      </c>
      <c r="J58" s="131"/>
      <c r="K58" s="130"/>
      <c r="L58" s="130"/>
      <c r="M58" s="130"/>
      <c r="N58" s="130">
        <v>461.08</v>
      </c>
      <c r="O58" s="132">
        <f t="shared" si="17"/>
        <v>-1.9200000000000159</v>
      </c>
      <c r="Q58" s="174">
        <v>510</v>
      </c>
      <c r="R58" s="174">
        <v>510</v>
      </c>
      <c r="S58" s="175"/>
      <c r="T58" s="175"/>
      <c r="U58" s="175"/>
      <c r="V58" s="175"/>
      <c r="W58" s="174">
        <v>551.45000000000005</v>
      </c>
      <c r="X58" s="176">
        <f t="shared" si="3"/>
        <v>41.450000000000045</v>
      </c>
      <c r="Z58" s="181">
        <v>800</v>
      </c>
      <c r="AA58" s="181">
        <v>800</v>
      </c>
      <c r="AB58" s="184"/>
      <c r="AC58" s="184"/>
      <c r="AD58" s="184"/>
      <c r="AE58" s="185"/>
      <c r="AF58" s="181">
        <v>710.13</v>
      </c>
      <c r="AG58" s="183">
        <f t="shared" si="4"/>
        <v>-89.87</v>
      </c>
      <c r="AI58" s="151">
        <v>800</v>
      </c>
      <c r="AJ58" s="151">
        <v>800</v>
      </c>
      <c r="AK58" s="151">
        <f t="shared" si="16"/>
        <v>800</v>
      </c>
      <c r="AL58" s="152">
        <f>IFERROR(VLOOKUP(A58,[3]rptBudgetaryBudgetCrossOrganiza!$A$4:$O$3924,13,FALSE),"0")</f>
        <v>177.45</v>
      </c>
      <c r="AM58" s="153"/>
      <c r="AN58" s="153"/>
      <c r="AO58" s="154"/>
      <c r="AP58" s="151"/>
      <c r="AQ58" s="155">
        <f t="shared" si="5"/>
        <v>-800</v>
      </c>
      <c r="AR58" s="133"/>
      <c r="AS58" s="134">
        <f>IFERROR(VLOOKUP(A58,#REF!,36,FALSE),0)</f>
        <v>0</v>
      </c>
      <c r="AT58" s="135"/>
      <c r="AU58" s="135"/>
      <c r="AV58" s="135"/>
      <c r="AW58" s="135"/>
      <c r="AX58" s="135"/>
      <c r="AY58" s="135"/>
      <c r="AZ58" s="136">
        <f t="shared" si="8"/>
        <v>0</v>
      </c>
    </row>
    <row r="59" spans="1:52" x14ac:dyDescent="0.25">
      <c r="A59" s="129" t="s">
        <v>384</v>
      </c>
      <c r="B59" s="129" t="s">
        <v>408</v>
      </c>
      <c r="C59" s="129" t="str">
        <f t="shared" si="15"/>
        <v>100.01</v>
      </c>
      <c r="D59" s="129" t="str">
        <f t="shared" si="10"/>
        <v>5100.17</v>
      </c>
      <c r="E59" s="129">
        <f>VLOOKUP(D59,'Projections Cheat Sheet'!$A$3:$B$536,2,FALSE)</f>
        <v>1</v>
      </c>
      <c r="F59" s="129" t="str">
        <f>VLOOKUP(E59,'Projections Cheat Sheet'!$B$8:$C$196,2,FALSE)</f>
        <v>salary</v>
      </c>
      <c r="G59" s="129" t="s">
        <v>1497</v>
      </c>
      <c r="H59" s="130">
        <v>7090</v>
      </c>
      <c r="I59" s="130">
        <v>7090</v>
      </c>
      <c r="J59" s="131"/>
      <c r="K59" s="130"/>
      <c r="L59" s="130"/>
      <c r="M59" s="130"/>
      <c r="N59" s="130">
        <v>6574.18</v>
      </c>
      <c r="O59" s="132">
        <f t="shared" si="17"/>
        <v>-515.81999999999971</v>
      </c>
      <c r="Q59" s="174">
        <v>6800</v>
      </c>
      <c r="R59" s="174">
        <v>6800</v>
      </c>
      <c r="S59" s="175"/>
      <c r="T59" s="175"/>
      <c r="U59" s="175"/>
      <c r="V59" s="175"/>
      <c r="W59" s="174">
        <v>6413.94</v>
      </c>
      <c r="X59" s="176">
        <f t="shared" si="3"/>
        <v>-386.0600000000004</v>
      </c>
      <c r="Z59" s="181">
        <v>6800</v>
      </c>
      <c r="AA59" s="181">
        <v>6800</v>
      </c>
      <c r="AB59" s="184"/>
      <c r="AC59" s="184"/>
      <c r="AD59" s="184"/>
      <c r="AE59" s="185"/>
      <c r="AF59" s="181">
        <v>6436.32</v>
      </c>
      <c r="AG59" s="183">
        <f t="shared" si="4"/>
        <v>-363.68000000000029</v>
      </c>
      <c r="AI59" s="151">
        <v>6800</v>
      </c>
      <c r="AJ59" s="151">
        <v>6800</v>
      </c>
      <c r="AK59" s="151">
        <f t="shared" si="16"/>
        <v>6800</v>
      </c>
      <c r="AL59" s="152">
        <f>IFERROR(VLOOKUP(A59,[3]rptBudgetaryBudgetCrossOrganiza!$A$4:$O$3924,13,FALSE),"0")</f>
        <v>1575.24</v>
      </c>
      <c r="AM59" s="153"/>
      <c r="AN59" s="153"/>
      <c r="AO59" s="154"/>
      <c r="AP59" s="151"/>
      <c r="AQ59" s="155">
        <f t="shared" si="5"/>
        <v>-6800</v>
      </c>
      <c r="AR59" s="133"/>
      <c r="AS59" s="134">
        <f>IFERROR(VLOOKUP(A59,#REF!,36,FALSE),0)</f>
        <v>0</v>
      </c>
      <c r="AT59" s="135"/>
      <c r="AU59" s="135"/>
      <c r="AV59" s="135"/>
      <c r="AW59" s="135"/>
      <c r="AX59" s="135"/>
      <c r="AY59" s="135"/>
      <c r="AZ59" s="136">
        <f t="shared" si="8"/>
        <v>0</v>
      </c>
    </row>
    <row r="60" spans="1:52" x14ac:dyDescent="0.25">
      <c r="A60" s="129" t="s">
        <v>1509</v>
      </c>
      <c r="B60" s="129" t="s">
        <v>285</v>
      </c>
      <c r="C60" s="129" t="str">
        <f t="shared" ref="C60:C61" si="18">LEFT(A60,6)</f>
        <v>100.01</v>
      </c>
      <c r="D60" s="129" t="str">
        <f t="shared" ref="D60:D61" si="19">RIGHT(A60,7)</f>
        <v>6100.02</v>
      </c>
      <c r="E60" s="129">
        <f>VLOOKUP(D60,'Projections Cheat Sheet'!$A$3:$B$536,2,FALSE)</f>
        <v>6</v>
      </c>
      <c r="F60" s="129" t="str">
        <f>VLOOKUP(E60,'Projections Cheat Sheet'!$B$8:$C$196,2,FALSE)</f>
        <v>Zero</v>
      </c>
      <c r="G60" s="129" t="s">
        <v>1499</v>
      </c>
      <c r="H60" s="130"/>
      <c r="I60" s="130"/>
      <c r="J60" s="131"/>
      <c r="K60" s="130"/>
      <c r="L60" s="130"/>
      <c r="M60" s="130"/>
      <c r="N60" s="130"/>
      <c r="O60" s="132"/>
      <c r="Q60" s="174"/>
      <c r="R60" s="174"/>
      <c r="S60" s="175"/>
      <c r="T60" s="175"/>
      <c r="U60" s="175"/>
      <c r="V60" s="175"/>
      <c r="W60" s="174"/>
      <c r="X60" s="176"/>
      <c r="Z60" s="181">
        <v>0</v>
      </c>
      <c r="AA60" s="181">
        <v>0</v>
      </c>
      <c r="AB60" s="184"/>
      <c r="AC60" s="184"/>
      <c r="AD60" s="184"/>
      <c r="AE60" s="185"/>
      <c r="AF60" s="181">
        <v>1743.39</v>
      </c>
      <c r="AG60" s="183"/>
      <c r="AI60" s="151" t="s">
        <v>1510</v>
      </c>
      <c r="AJ60" s="151" t="s">
        <v>1510</v>
      </c>
      <c r="AK60" s="151" t="str">
        <f t="shared" si="16"/>
        <v>0</v>
      </c>
      <c r="AL60" s="152">
        <f>IFERROR(VLOOKUP(A60,[3]rptBudgetaryBudgetCrossOrganiza!$A$4:$O$3924,13,FALSE),"0")</f>
        <v>162.75</v>
      </c>
      <c r="AM60" s="153"/>
      <c r="AN60" s="153"/>
      <c r="AO60" s="154"/>
      <c r="AP60" s="151"/>
      <c r="AQ60" s="155"/>
      <c r="AR60" s="133"/>
      <c r="AS60" s="134"/>
      <c r="AT60" s="135"/>
      <c r="AU60" s="135"/>
      <c r="AV60" s="135"/>
      <c r="AW60" s="135"/>
      <c r="AX60" s="135"/>
      <c r="AY60" s="135"/>
      <c r="AZ60" s="136"/>
    </row>
    <row r="61" spans="1:52" x14ac:dyDescent="0.25">
      <c r="A61" s="129" t="s">
        <v>385</v>
      </c>
      <c r="B61" s="129" t="s">
        <v>411</v>
      </c>
      <c r="C61" s="129" t="str">
        <f t="shared" si="18"/>
        <v>100.01</v>
      </c>
      <c r="D61" s="129" t="str">
        <f t="shared" si="19"/>
        <v>6100.03</v>
      </c>
      <c r="E61" s="129">
        <f>VLOOKUP(D61,'Projections Cheat Sheet'!$A$3:$B$536,2,FALSE)</f>
        <v>6</v>
      </c>
      <c r="F61" s="129" t="str">
        <f>VLOOKUP(E61,'Projections Cheat Sheet'!$B$8:$C$196,2,FALSE)</f>
        <v>Zero</v>
      </c>
      <c r="G61" s="129" t="s">
        <v>1499</v>
      </c>
      <c r="H61" s="130">
        <v>1210</v>
      </c>
      <c r="I61" s="130">
        <v>1210</v>
      </c>
      <c r="J61" s="131"/>
      <c r="K61" s="130"/>
      <c r="L61" s="130"/>
      <c r="M61" s="130"/>
      <c r="N61" s="130">
        <v>1121.46</v>
      </c>
      <c r="O61" s="132">
        <f t="shared" ref="O61:O68" si="20">N61-I61</f>
        <v>-88.539999999999964</v>
      </c>
      <c r="Q61" s="174">
        <v>1275</v>
      </c>
      <c r="R61" s="174">
        <v>1275</v>
      </c>
      <c r="S61" s="175"/>
      <c r="T61" s="175"/>
      <c r="U61" s="175"/>
      <c r="V61" s="175"/>
      <c r="W61" s="174">
        <v>4951.21</v>
      </c>
      <c r="X61" s="176">
        <f t="shared" si="3"/>
        <v>3676.21</v>
      </c>
      <c r="Z61" s="181">
        <v>2500</v>
      </c>
      <c r="AA61" s="181">
        <v>2500</v>
      </c>
      <c r="AB61" s="184"/>
      <c r="AC61" s="184"/>
      <c r="AD61" s="184"/>
      <c r="AE61" s="185"/>
      <c r="AF61" s="181">
        <v>1801.18</v>
      </c>
      <c r="AG61" s="183">
        <f t="shared" si="4"/>
        <v>-698.81999999999994</v>
      </c>
      <c r="AI61" s="151">
        <v>2500</v>
      </c>
      <c r="AJ61" s="151">
        <v>2500</v>
      </c>
      <c r="AK61" s="151">
        <f t="shared" si="16"/>
        <v>2500</v>
      </c>
      <c r="AL61" s="152">
        <f>IFERROR(VLOOKUP(A61,[3]rptBudgetaryBudgetCrossOrganiza!$A$4:$O$3924,13,FALSE),"0")</f>
        <v>380.2</v>
      </c>
      <c r="AM61" s="153"/>
      <c r="AN61" s="153"/>
      <c r="AO61" s="154"/>
      <c r="AP61" s="151"/>
      <c r="AQ61" s="155">
        <f t="shared" si="5"/>
        <v>-2500</v>
      </c>
      <c r="AR61" s="133"/>
      <c r="AS61" s="134">
        <f>IFERROR(VLOOKUP(A61,#REF!,36,FALSE),0)</f>
        <v>0</v>
      </c>
      <c r="AT61" s="135"/>
      <c r="AU61" s="135"/>
      <c r="AV61" s="135"/>
      <c r="AW61" s="135"/>
      <c r="AX61" s="135"/>
      <c r="AY61" s="135"/>
      <c r="AZ61" s="136">
        <f t="shared" si="8"/>
        <v>0</v>
      </c>
    </row>
    <row r="62" spans="1:52" x14ac:dyDescent="0.25">
      <c r="A62" s="129" t="s">
        <v>386</v>
      </c>
      <c r="B62" s="129" t="s">
        <v>413</v>
      </c>
      <c r="C62" s="129" t="str">
        <f>LEFT(A62,6)</f>
        <v>100.01</v>
      </c>
      <c r="D62" s="129" t="str">
        <f t="shared" si="10"/>
        <v>6200.01</v>
      </c>
      <c r="E62" s="129">
        <f>VLOOKUP(D62,'Projections Cheat Sheet'!$A$3:$B$536,2,FALSE)</f>
        <v>6</v>
      </c>
      <c r="F62" s="129" t="str">
        <f>VLOOKUP(E62,'Projections Cheat Sheet'!$B$8:$C$196,2,FALSE)</f>
        <v>Zero</v>
      </c>
      <c r="G62" s="129" t="s">
        <v>1499</v>
      </c>
      <c r="H62" s="130">
        <v>0</v>
      </c>
      <c r="I62" s="130">
        <v>0</v>
      </c>
      <c r="J62" s="131"/>
      <c r="K62" s="130"/>
      <c r="L62" s="130"/>
      <c r="M62" s="130"/>
      <c r="N62" s="130">
        <v>19.47</v>
      </c>
      <c r="O62" s="132">
        <f t="shared" si="20"/>
        <v>19.47</v>
      </c>
      <c r="Q62" s="174" t="s">
        <v>1510</v>
      </c>
      <c r="R62" s="174" t="s">
        <v>1510</v>
      </c>
      <c r="S62" s="175"/>
      <c r="T62" s="175"/>
      <c r="U62" s="175"/>
      <c r="V62" s="175"/>
      <c r="W62" s="174" t="s">
        <v>1510</v>
      </c>
      <c r="X62" s="176">
        <f t="shared" si="3"/>
        <v>0</v>
      </c>
      <c r="Z62" s="181" t="s">
        <v>1510</v>
      </c>
      <c r="AA62" s="181" t="s">
        <v>1510</v>
      </c>
      <c r="AB62" s="184"/>
      <c r="AC62" s="184"/>
      <c r="AD62" s="184"/>
      <c r="AE62" s="185"/>
      <c r="AF62" s="181" t="s">
        <v>1510</v>
      </c>
      <c r="AG62" s="183">
        <f t="shared" si="4"/>
        <v>0</v>
      </c>
      <c r="AI62" s="151">
        <v>2000</v>
      </c>
      <c r="AJ62" s="151">
        <v>2000</v>
      </c>
      <c r="AK62" s="151">
        <f t="shared" si="16"/>
        <v>2000</v>
      </c>
      <c r="AL62" s="152">
        <f>IFERROR(VLOOKUP(A62,[3]rptBudgetaryBudgetCrossOrganiza!$A$4:$O$3924,13,FALSE),"0")</f>
        <v>54.98</v>
      </c>
      <c r="AM62" s="153"/>
      <c r="AN62" s="153"/>
      <c r="AO62" s="154"/>
      <c r="AP62" s="151"/>
      <c r="AQ62" s="155">
        <f t="shared" si="5"/>
        <v>-2000</v>
      </c>
      <c r="AR62" s="133"/>
      <c r="AS62" s="134">
        <f>IFERROR(VLOOKUP(A62,#REF!,36,FALSE),0)</f>
        <v>0</v>
      </c>
      <c r="AT62" s="135"/>
      <c r="AU62" s="135"/>
      <c r="AV62" s="135"/>
      <c r="AW62" s="135"/>
      <c r="AX62" s="135"/>
      <c r="AY62" s="135"/>
      <c r="AZ62" s="136">
        <f t="shared" si="8"/>
        <v>0</v>
      </c>
    </row>
    <row r="63" spans="1:52" x14ac:dyDescent="0.25">
      <c r="A63" s="129" t="s">
        <v>387</v>
      </c>
      <c r="B63" s="129" t="s">
        <v>414</v>
      </c>
      <c r="C63" s="129" t="str">
        <f>LEFT(A63,6)</f>
        <v>100.01</v>
      </c>
      <c r="D63" s="129" t="str">
        <f t="shared" si="10"/>
        <v>6200.02</v>
      </c>
      <c r="E63" s="129">
        <f>VLOOKUP(D63,'Projections Cheat Sheet'!$A$3:$B$536,2,FALSE)</f>
        <v>6</v>
      </c>
      <c r="F63" s="129" t="str">
        <f>VLOOKUP(E63,'Projections Cheat Sheet'!$B$8:$C$196,2,FALSE)</f>
        <v>Zero</v>
      </c>
      <c r="G63" s="129" t="s">
        <v>1499</v>
      </c>
      <c r="H63" s="130">
        <v>3500</v>
      </c>
      <c r="I63" s="130">
        <v>3500</v>
      </c>
      <c r="J63" s="131"/>
      <c r="K63" s="130"/>
      <c r="L63" s="130"/>
      <c r="M63" s="130"/>
      <c r="N63" s="130">
        <v>3693.8</v>
      </c>
      <c r="O63" s="132">
        <f t="shared" si="20"/>
        <v>193.80000000000018</v>
      </c>
      <c r="Q63" s="174">
        <v>6000</v>
      </c>
      <c r="R63" s="174">
        <v>6268</v>
      </c>
      <c r="S63" s="175"/>
      <c r="T63" s="175"/>
      <c r="U63" s="175"/>
      <c r="V63" s="175"/>
      <c r="W63" s="174">
        <v>5927.55</v>
      </c>
      <c r="X63" s="176">
        <f t="shared" si="3"/>
        <v>-340.44999999999982</v>
      </c>
      <c r="Z63" s="181">
        <v>6000</v>
      </c>
      <c r="AA63" s="181">
        <v>7732</v>
      </c>
      <c r="AB63" s="184"/>
      <c r="AC63" s="184"/>
      <c r="AD63" s="184"/>
      <c r="AE63" s="185"/>
      <c r="AF63" s="181">
        <v>7109.75</v>
      </c>
      <c r="AG63" s="183">
        <f t="shared" si="4"/>
        <v>-622.25</v>
      </c>
      <c r="AI63" s="151">
        <v>3380</v>
      </c>
      <c r="AJ63" s="151">
        <v>3380</v>
      </c>
      <c r="AK63" s="151">
        <f t="shared" si="16"/>
        <v>3380</v>
      </c>
      <c r="AL63" s="152">
        <f>IFERROR(VLOOKUP(A63,[3]rptBudgetaryBudgetCrossOrganiza!$A$4:$O$3924,13,FALSE),"0")</f>
        <v>238.67</v>
      </c>
      <c r="AM63" s="153"/>
      <c r="AN63" s="153"/>
      <c r="AO63" s="154"/>
      <c r="AP63" s="151"/>
      <c r="AQ63" s="155">
        <f t="shared" si="5"/>
        <v>-3380</v>
      </c>
      <c r="AR63" s="133"/>
      <c r="AS63" s="134">
        <f>IFERROR(VLOOKUP(A63,#REF!,36,FALSE),0)</f>
        <v>0</v>
      </c>
      <c r="AT63" s="135"/>
      <c r="AU63" s="135"/>
      <c r="AV63" s="135"/>
      <c r="AW63" s="135"/>
      <c r="AX63" s="135"/>
      <c r="AY63" s="135"/>
      <c r="AZ63" s="136">
        <f t="shared" si="8"/>
        <v>0</v>
      </c>
    </row>
    <row r="64" spans="1:52" x14ac:dyDescent="0.25">
      <c r="A64" s="129" t="s">
        <v>388</v>
      </c>
      <c r="B64" s="129" t="s">
        <v>318</v>
      </c>
      <c r="C64" s="129" t="str">
        <f>LEFT(A64,6)</f>
        <v>100.01</v>
      </c>
      <c r="D64" s="129" t="str">
        <f t="shared" si="10"/>
        <v>6300.01</v>
      </c>
      <c r="E64" s="129">
        <f>VLOOKUP(D64,'Projections Cheat Sheet'!$A$3:$B$536,2,FALSE)</f>
        <v>6</v>
      </c>
      <c r="F64" s="129" t="str">
        <f>VLOOKUP(E64,'Projections Cheat Sheet'!$B$8:$C$196,2,FALSE)</f>
        <v>Zero</v>
      </c>
      <c r="G64" s="129" t="s">
        <v>1499</v>
      </c>
      <c r="H64" s="130">
        <v>250</v>
      </c>
      <c r="I64" s="130">
        <v>250</v>
      </c>
      <c r="J64" s="131"/>
      <c r="K64" s="130"/>
      <c r="L64" s="130"/>
      <c r="M64" s="130"/>
      <c r="N64" s="130">
        <v>175</v>
      </c>
      <c r="O64" s="132">
        <f t="shared" si="20"/>
        <v>-75</v>
      </c>
      <c r="Q64" s="174">
        <v>250</v>
      </c>
      <c r="R64" s="174">
        <v>250</v>
      </c>
      <c r="S64" s="175"/>
      <c r="T64" s="175"/>
      <c r="U64" s="175"/>
      <c r="V64" s="175"/>
      <c r="W64" s="174">
        <v>100</v>
      </c>
      <c r="X64" s="176">
        <f t="shared" si="3"/>
        <v>-150</v>
      </c>
      <c r="Z64" s="181">
        <v>250</v>
      </c>
      <c r="AA64" s="181">
        <v>250</v>
      </c>
      <c r="AB64" s="184"/>
      <c r="AC64" s="184"/>
      <c r="AD64" s="184"/>
      <c r="AE64" s="185"/>
      <c r="AF64" s="181">
        <v>100</v>
      </c>
      <c r="AG64" s="183">
        <f t="shared" si="4"/>
        <v>-150</v>
      </c>
      <c r="AI64" s="151">
        <v>250</v>
      </c>
      <c r="AJ64" s="151">
        <v>250</v>
      </c>
      <c r="AK64" s="151">
        <f t="shared" si="16"/>
        <v>250</v>
      </c>
      <c r="AL64" s="152">
        <f>IFERROR(VLOOKUP(A64,[3]rptBudgetaryBudgetCrossOrganiza!$A$4:$O$3924,13,FALSE),"0")</f>
        <v>0</v>
      </c>
      <c r="AM64" s="153"/>
      <c r="AN64" s="153"/>
      <c r="AO64" s="154"/>
      <c r="AP64" s="151"/>
      <c r="AQ64" s="155">
        <f t="shared" si="5"/>
        <v>-250</v>
      </c>
      <c r="AR64" s="133"/>
      <c r="AS64" s="134">
        <f>IFERROR(VLOOKUP(A64,#REF!,36,FALSE),0)</f>
        <v>0</v>
      </c>
      <c r="AT64" s="135"/>
      <c r="AU64" s="135"/>
      <c r="AV64" s="135"/>
      <c r="AW64" s="135"/>
      <c r="AX64" s="135"/>
      <c r="AY64" s="135"/>
      <c r="AZ64" s="136">
        <f t="shared" si="8"/>
        <v>0</v>
      </c>
    </row>
    <row r="65" spans="1:52" x14ac:dyDescent="0.25">
      <c r="A65" s="129" t="s">
        <v>389</v>
      </c>
      <c r="B65" s="129" t="s">
        <v>417</v>
      </c>
      <c r="C65" s="129" t="str">
        <f>LEFT(A65,6)</f>
        <v>100.01</v>
      </c>
      <c r="D65" s="129" t="str">
        <f t="shared" si="10"/>
        <v>6600.01</v>
      </c>
      <c r="E65" s="129">
        <f>VLOOKUP(D65,'Projections Cheat Sheet'!$A$3:$B$536,2,FALSE)</f>
        <v>6</v>
      </c>
      <c r="F65" s="129" t="str">
        <f>VLOOKUP(E65,'Projections Cheat Sheet'!$B$8:$C$196,2,FALSE)</f>
        <v>Zero</v>
      </c>
      <c r="G65" s="129" t="s">
        <v>1499</v>
      </c>
      <c r="H65" s="130">
        <v>5000</v>
      </c>
      <c r="I65" s="130">
        <v>5000</v>
      </c>
      <c r="J65" s="131"/>
      <c r="K65" s="130"/>
      <c r="L65" s="130"/>
      <c r="M65" s="130"/>
      <c r="N65" s="130">
        <v>940.83</v>
      </c>
      <c r="O65" s="132">
        <f t="shared" si="20"/>
        <v>-4059.17</v>
      </c>
      <c r="Q65" s="174">
        <v>5000</v>
      </c>
      <c r="R65" s="174">
        <v>5000</v>
      </c>
      <c r="S65" s="175"/>
      <c r="T65" s="175"/>
      <c r="U65" s="175"/>
      <c r="V65" s="175"/>
      <c r="W65" s="174">
        <v>4706.93</v>
      </c>
      <c r="X65" s="176">
        <f t="shared" si="3"/>
        <v>-293.06999999999971</v>
      </c>
      <c r="Z65" s="181">
        <v>5000</v>
      </c>
      <c r="AA65" s="181">
        <v>5000</v>
      </c>
      <c r="AB65" s="184"/>
      <c r="AC65" s="184"/>
      <c r="AD65" s="184"/>
      <c r="AE65" s="185"/>
      <c r="AF65" s="181">
        <v>4986.41</v>
      </c>
      <c r="AG65" s="183">
        <f t="shared" si="4"/>
        <v>-13.590000000000146</v>
      </c>
      <c r="AI65" s="151">
        <v>1000</v>
      </c>
      <c r="AJ65" s="151">
        <v>1000</v>
      </c>
      <c r="AK65" s="151">
        <f t="shared" si="16"/>
        <v>1000</v>
      </c>
      <c r="AL65" s="152">
        <f>IFERROR(VLOOKUP(A65,[3]rptBudgetaryBudgetCrossOrganiza!$A$4:$O$3924,13,FALSE),"0")</f>
        <v>414.44</v>
      </c>
      <c r="AM65" s="153"/>
      <c r="AN65" s="153"/>
      <c r="AO65" s="154"/>
      <c r="AP65" s="151"/>
      <c r="AQ65" s="155">
        <f t="shared" si="5"/>
        <v>-1000</v>
      </c>
      <c r="AR65" s="133"/>
      <c r="AS65" s="134">
        <f>IFERROR(VLOOKUP(A65,#REF!,36,FALSE),0)</f>
        <v>0</v>
      </c>
      <c r="AT65" s="135"/>
      <c r="AU65" s="135"/>
      <c r="AV65" s="135"/>
      <c r="AW65" s="135"/>
      <c r="AX65" s="135"/>
      <c r="AY65" s="135"/>
      <c r="AZ65" s="136">
        <f t="shared" si="8"/>
        <v>0</v>
      </c>
    </row>
    <row r="66" spans="1:52" x14ac:dyDescent="0.25">
      <c r="A66" s="129" t="s">
        <v>390</v>
      </c>
      <c r="B66" s="129" t="s">
        <v>418</v>
      </c>
      <c r="C66" s="129" t="str">
        <f t="shared" ref="C66" si="21">LEFT(A66,6)</f>
        <v>100.01</v>
      </c>
      <c r="D66" s="129" t="str">
        <f t="shared" ref="D66" si="22">RIGHT(A66,7)</f>
        <v>6600.03</v>
      </c>
      <c r="E66" s="129">
        <f>VLOOKUP(D66,'Projections Cheat Sheet'!$A$3:$B$536,2,FALSE)</f>
        <v>6</v>
      </c>
      <c r="F66" s="129" t="str">
        <f>VLOOKUP(E66,'Projections Cheat Sheet'!$B$8:$C$196,2,FALSE)</f>
        <v>Zero</v>
      </c>
      <c r="G66" s="129" t="s">
        <v>1501</v>
      </c>
      <c r="H66" s="130">
        <v>500</v>
      </c>
      <c r="I66" s="130">
        <v>500</v>
      </c>
      <c r="J66" s="131"/>
      <c r="K66" s="130"/>
      <c r="L66" s="130"/>
      <c r="M66" s="130"/>
      <c r="N66" s="130">
        <v>177.25</v>
      </c>
      <c r="O66" s="132">
        <f t="shared" si="20"/>
        <v>-322.75</v>
      </c>
      <c r="Q66" s="174">
        <v>500</v>
      </c>
      <c r="R66" s="174">
        <v>500</v>
      </c>
      <c r="S66" s="175"/>
      <c r="T66" s="175"/>
      <c r="U66" s="175"/>
      <c r="V66" s="175"/>
      <c r="W66" s="174">
        <v>235.52</v>
      </c>
      <c r="X66" s="176">
        <f t="shared" si="3"/>
        <v>-264.48</v>
      </c>
      <c r="Z66" s="181">
        <v>500</v>
      </c>
      <c r="AA66" s="181">
        <v>500</v>
      </c>
      <c r="AB66" s="184"/>
      <c r="AC66" s="184"/>
      <c r="AD66" s="184"/>
      <c r="AE66" s="185"/>
      <c r="AF66" s="181">
        <v>60.89</v>
      </c>
      <c r="AG66" s="183">
        <f t="shared" si="4"/>
        <v>-439.11</v>
      </c>
      <c r="AI66" s="151">
        <v>500</v>
      </c>
      <c r="AJ66" s="151">
        <v>500</v>
      </c>
      <c r="AK66" s="151">
        <f t="shared" si="16"/>
        <v>500</v>
      </c>
      <c r="AL66" s="152">
        <f>IFERROR(VLOOKUP(A66,[3]rptBudgetaryBudgetCrossOrganiza!$A$4:$O$3924,13,FALSE),"0")</f>
        <v>0</v>
      </c>
      <c r="AM66" s="153"/>
      <c r="AN66" s="153"/>
      <c r="AO66" s="154"/>
      <c r="AP66" s="151"/>
      <c r="AQ66" s="155">
        <f t="shared" si="5"/>
        <v>-500</v>
      </c>
      <c r="AR66" s="133"/>
      <c r="AS66" s="134">
        <f>IFERROR(VLOOKUP(A66,#REF!,36,FALSE),0)</f>
        <v>0</v>
      </c>
      <c r="AT66" s="135"/>
      <c r="AU66" s="135"/>
      <c r="AV66" s="135"/>
      <c r="AW66" s="135"/>
      <c r="AX66" s="135"/>
      <c r="AY66" s="135"/>
      <c r="AZ66" s="136">
        <f t="shared" si="8"/>
        <v>0</v>
      </c>
    </row>
    <row r="67" spans="1:52" x14ac:dyDescent="0.25">
      <c r="A67" s="129" t="s">
        <v>391</v>
      </c>
      <c r="B67" s="129" t="s">
        <v>419</v>
      </c>
      <c r="C67" s="129" t="str">
        <f>LEFT(A67,6)</f>
        <v>100.01</v>
      </c>
      <c r="D67" s="129" t="str">
        <f t="shared" si="10"/>
        <v>6600.04</v>
      </c>
      <c r="E67" s="129">
        <f>VLOOKUP(D67,'Projections Cheat Sheet'!$A$3:$B$536,2,FALSE)</f>
        <v>6</v>
      </c>
      <c r="F67" s="129" t="str">
        <f>VLOOKUP(E67,'Projections Cheat Sheet'!$B$8:$C$196,2,FALSE)</f>
        <v>Zero</v>
      </c>
      <c r="G67" s="129" t="s">
        <v>1499</v>
      </c>
      <c r="H67" s="130">
        <v>39650</v>
      </c>
      <c r="I67" s="130">
        <v>39650</v>
      </c>
      <c r="J67" s="131"/>
      <c r="K67" s="130"/>
      <c r="L67" s="130"/>
      <c r="M67" s="130"/>
      <c r="N67" s="130">
        <v>20668.43</v>
      </c>
      <c r="O67" s="132">
        <f t="shared" si="20"/>
        <v>-18981.57</v>
      </c>
      <c r="Q67" s="174">
        <v>20000</v>
      </c>
      <c r="R67" s="174">
        <v>44000</v>
      </c>
      <c r="S67" s="175"/>
      <c r="T67" s="175"/>
      <c r="U67" s="175"/>
      <c r="V67" s="175"/>
      <c r="W67" s="174">
        <v>27052.67</v>
      </c>
      <c r="X67" s="176">
        <f t="shared" si="3"/>
        <v>-16947.330000000002</v>
      </c>
      <c r="Y67" s="104"/>
      <c r="Z67" s="181">
        <v>40000</v>
      </c>
      <c r="AA67" s="181">
        <v>40000</v>
      </c>
      <c r="AB67" s="184"/>
      <c r="AC67" s="184"/>
      <c r="AD67" s="184"/>
      <c r="AE67" s="185"/>
      <c r="AF67" s="181">
        <v>17524.150000000001</v>
      </c>
      <c r="AG67" s="183">
        <f t="shared" si="4"/>
        <v>-22475.85</v>
      </c>
      <c r="AH67" s="104"/>
      <c r="AI67" s="151">
        <v>33000</v>
      </c>
      <c r="AJ67" s="151">
        <v>33000</v>
      </c>
      <c r="AK67" s="151">
        <f t="shared" si="16"/>
        <v>33000</v>
      </c>
      <c r="AL67" s="152">
        <f>IFERROR(VLOOKUP(A67,[3]rptBudgetaryBudgetCrossOrganiza!$A$4:$O$3924,13,FALSE),"0")</f>
        <v>867.18</v>
      </c>
      <c r="AM67" s="153"/>
      <c r="AN67" s="153"/>
      <c r="AO67" s="154"/>
      <c r="AP67" s="151"/>
      <c r="AQ67" s="155">
        <f t="shared" si="5"/>
        <v>-33000</v>
      </c>
      <c r="AR67" s="133"/>
      <c r="AS67" s="134">
        <f>IFERROR(VLOOKUP(A67,#REF!,36,FALSE),0)</f>
        <v>0</v>
      </c>
      <c r="AT67" s="135"/>
      <c r="AU67" s="135"/>
      <c r="AV67" s="135"/>
      <c r="AW67" s="135"/>
      <c r="AX67" s="135"/>
      <c r="AY67" s="135"/>
      <c r="AZ67" s="136">
        <f t="shared" si="8"/>
        <v>0</v>
      </c>
    </row>
    <row r="68" spans="1:52" x14ac:dyDescent="0.25">
      <c r="A68" s="129" t="s">
        <v>392</v>
      </c>
      <c r="B68" s="129" t="s">
        <v>426</v>
      </c>
      <c r="C68" s="129" t="str">
        <f>LEFT(A68,6)</f>
        <v>100.01</v>
      </c>
      <c r="D68" s="129" t="str">
        <f t="shared" si="10"/>
        <v>6600.39</v>
      </c>
      <c r="E68" s="129">
        <f>VLOOKUP(D68,'Projections Cheat Sheet'!$A$3:$B$536,2,FALSE)</f>
        <v>6</v>
      </c>
      <c r="F68" s="129" t="str">
        <f>VLOOKUP(E68,'Projections Cheat Sheet'!$B$8:$C$196,2,FALSE)</f>
        <v>Zero</v>
      </c>
      <c r="G68" s="129" t="s">
        <v>1499</v>
      </c>
      <c r="H68" s="130">
        <v>20000</v>
      </c>
      <c r="I68" s="130">
        <v>20000</v>
      </c>
      <c r="J68" s="131"/>
      <c r="K68" s="130"/>
      <c r="L68" s="130"/>
      <c r="M68" s="130"/>
      <c r="N68" s="130">
        <v>0</v>
      </c>
      <c r="O68" s="132">
        <f t="shared" si="20"/>
        <v>-20000</v>
      </c>
      <c r="Q68" s="174" t="s">
        <v>1510</v>
      </c>
      <c r="R68" s="174" t="s">
        <v>1510</v>
      </c>
      <c r="S68" s="175"/>
      <c r="T68" s="175"/>
      <c r="U68" s="175"/>
      <c r="V68" s="175"/>
      <c r="W68" s="174" t="s">
        <v>1510</v>
      </c>
      <c r="X68" s="176">
        <f t="shared" si="3"/>
        <v>0</v>
      </c>
      <c r="Y68" s="104"/>
      <c r="Z68" s="181">
        <v>0</v>
      </c>
      <c r="AA68" s="181">
        <v>0</v>
      </c>
      <c r="AB68" s="184"/>
      <c r="AC68" s="184"/>
      <c r="AD68" s="184"/>
      <c r="AE68" s="185"/>
      <c r="AF68" s="181">
        <v>6500</v>
      </c>
      <c r="AG68" s="183">
        <f t="shared" si="4"/>
        <v>6500</v>
      </c>
      <c r="AH68" s="104"/>
      <c r="AI68" s="151">
        <v>10000</v>
      </c>
      <c r="AJ68" s="151">
        <v>10000</v>
      </c>
      <c r="AK68" s="151">
        <f t="shared" si="16"/>
        <v>10000</v>
      </c>
      <c r="AL68" s="152">
        <f>IFERROR(VLOOKUP(A68,[3]rptBudgetaryBudgetCrossOrganiza!$A$4:$O$3924,13,FALSE),"0")</f>
        <v>0</v>
      </c>
      <c r="AM68" s="153"/>
      <c r="AN68" s="153"/>
      <c r="AO68" s="154"/>
      <c r="AP68" s="151"/>
      <c r="AQ68" s="155">
        <f t="shared" si="5"/>
        <v>-10000</v>
      </c>
      <c r="AR68" s="133"/>
      <c r="AS68" s="134">
        <f>IFERROR(VLOOKUP(A68,#REF!,36,FALSE),0)</f>
        <v>0</v>
      </c>
      <c r="AT68" s="135"/>
      <c r="AU68" s="135"/>
      <c r="AV68" s="135"/>
      <c r="AW68" s="135"/>
      <c r="AX68" s="135"/>
      <c r="AY68" s="135"/>
      <c r="AZ68" s="136">
        <f t="shared" si="8"/>
        <v>0</v>
      </c>
    </row>
    <row r="69" spans="1:52" x14ac:dyDescent="0.25">
      <c r="A69" s="138" t="s">
        <v>234</v>
      </c>
      <c r="B69" s="139"/>
      <c r="C69" s="139" t="str">
        <f t="shared" ref="C69" si="23">LEFT(A69,6)</f>
        <v>subtot</v>
      </c>
      <c r="D69" s="139" t="str">
        <f t="shared" ref="D69" si="24">RIGHT(A69,5)</f>
        <v>total</v>
      </c>
      <c r="E69" s="139"/>
      <c r="F69" s="139"/>
      <c r="G69" s="139"/>
      <c r="H69" s="140">
        <f t="shared" ref="H69:O69" si="25">SUBTOTAL(109,H4:H68)</f>
        <v>853080</v>
      </c>
      <c r="I69" s="140">
        <f t="shared" si="25"/>
        <v>853080</v>
      </c>
      <c r="J69" s="140">
        <f t="shared" si="25"/>
        <v>0</v>
      </c>
      <c r="K69" s="140">
        <f t="shared" si="25"/>
        <v>0</v>
      </c>
      <c r="L69" s="140">
        <f t="shared" si="25"/>
        <v>0</v>
      </c>
      <c r="M69" s="140">
        <f t="shared" si="25"/>
        <v>0</v>
      </c>
      <c r="N69" s="140">
        <f t="shared" si="25"/>
        <v>814739.78999999957</v>
      </c>
      <c r="O69" s="140">
        <f t="shared" si="25"/>
        <v>-38340.209999999977</v>
      </c>
      <c r="Q69" s="141">
        <f t="shared" ref="Q69:W69" si="26">SUBTOTAL(109,Q4:Q68)</f>
        <v>1179860</v>
      </c>
      <c r="R69" s="141">
        <f t="shared" si="26"/>
        <v>1202126</v>
      </c>
      <c r="S69" s="141">
        <f t="shared" si="26"/>
        <v>0</v>
      </c>
      <c r="T69" s="141">
        <f t="shared" si="26"/>
        <v>0</v>
      </c>
      <c r="U69" s="141">
        <f t="shared" si="26"/>
        <v>0</v>
      </c>
      <c r="V69" s="141">
        <f t="shared" si="26"/>
        <v>0</v>
      </c>
      <c r="W69" s="141">
        <f t="shared" si="26"/>
        <v>1009041.8400000002</v>
      </c>
      <c r="X69" s="141">
        <f>SUBTOTAL(109,X6:X68)</f>
        <v>-168669.99000000005</v>
      </c>
      <c r="Z69" s="141">
        <f t="shared" ref="Z69:AG69" si="27">SUBTOTAL(109,Z4:Z68)</f>
        <v>975165</v>
      </c>
      <c r="AA69" s="141">
        <f t="shared" si="27"/>
        <v>1052704</v>
      </c>
      <c r="AB69" s="141">
        <f t="shared" si="27"/>
        <v>0</v>
      </c>
      <c r="AC69" s="141">
        <f t="shared" si="27"/>
        <v>0</v>
      </c>
      <c r="AD69" s="141">
        <f t="shared" si="27"/>
        <v>0</v>
      </c>
      <c r="AE69" s="141">
        <f t="shared" si="27"/>
        <v>0</v>
      </c>
      <c r="AF69" s="141">
        <f t="shared" si="27"/>
        <v>881144.43000000028</v>
      </c>
      <c r="AG69" s="141">
        <f t="shared" si="27"/>
        <v>-173302.95999999996</v>
      </c>
      <c r="AI69" s="141">
        <f>SUBTOTAL(109,AI4:AI68)</f>
        <v>1487165</v>
      </c>
      <c r="AJ69" s="141">
        <f t="shared" ref="AJ69:AP69" si="28">SUBTOTAL(109,AJ4:AJ68)</f>
        <v>1487165</v>
      </c>
      <c r="AK69" s="141">
        <f t="shared" si="28"/>
        <v>1520065</v>
      </c>
      <c r="AL69" s="141">
        <f t="shared" si="28"/>
        <v>292167.30999999994</v>
      </c>
      <c r="AM69" s="141">
        <f t="shared" si="28"/>
        <v>0</v>
      </c>
      <c r="AN69" s="141">
        <f t="shared" si="28"/>
        <v>0</v>
      </c>
      <c r="AO69" s="141">
        <f t="shared" si="28"/>
        <v>0</v>
      </c>
      <c r="AP69" s="141">
        <f t="shared" si="28"/>
        <v>0</v>
      </c>
      <c r="AQ69" s="142">
        <f>SUBTOTAL(109,AQ6:AQ68)</f>
        <v>-1075566</v>
      </c>
      <c r="AS69" s="143">
        <f t="shared" ref="AS69:AZ69" si="29">SUBTOTAL(109,AS6:AS68)</f>
        <v>0</v>
      </c>
      <c r="AT69" s="141">
        <f t="shared" si="29"/>
        <v>0</v>
      </c>
      <c r="AU69" s="141">
        <f t="shared" si="29"/>
        <v>0</v>
      </c>
      <c r="AV69" s="141">
        <f t="shared" si="29"/>
        <v>0</v>
      </c>
      <c r="AW69" s="141">
        <f t="shared" si="29"/>
        <v>0</v>
      </c>
      <c r="AX69" s="141">
        <f t="shared" si="29"/>
        <v>0</v>
      </c>
      <c r="AY69" s="141">
        <f t="shared" si="29"/>
        <v>0</v>
      </c>
      <c r="AZ69" s="142">
        <f t="shared" si="29"/>
        <v>0</v>
      </c>
    </row>
    <row r="70" spans="1:52" x14ac:dyDescent="0.25">
      <c r="J70" s="144"/>
      <c r="S70" s="145"/>
      <c r="AB70" s="145"/>
      <c r="AL70" s="145"/>
      <c r="AT70" s="104"/>
      <c r="AU70" s="104"/>
      <c r="AV70" s="104"/>
      <c r="AW70" s="104"/>
      <c r="AX70" s="104"/>
      <c r="AY70" s="104"/>
    </row>
    <row r="71" spans="1:52" x14ac:dyDescent="0.25">
      <c r="A71" s="146" t="s">
        <v>235</v>
      </c>
      <c r="B71" s="146"/>
      <c r="H71" s="144">
        <f t="shared" ref="H71:O71" si="30">SUM(H4:H68)</f>
        <v>853080</v>
      </c>
      <c r="I71" s="144">
        <f t="shared" si="30"/>
        <v>853080</v>
      </c>
      <c r="J71" s="144">
        <f t="shared" si="30"/>
        <v>0</v>
      </c>
      <c r="K71" s="144">
        <f t="shared" si="30"/>
        <v>0</v>
      </c>
      <c r="L71" s="144">
        <f t="shared" si="30"/>
        <v>0</v>
      </c>
      <c r="M71" s="144">
        <f t="shared" si="30"/>
        <v>0</v>
      </c>
      <c r="N71" s="144">
        <f t="shared" si="30"/>
        <v>814739.78999999957</v>
      </c>
      <c r="O71" s="144">
        <f t="shared" si="30"/>
        <v>-38340.209999999977</v>
      </c>
      <c r="Q71" s="145">
        <f t="shared" ref="Q71:V71" si="31">SUM(Q6:Q68)</f>
        <v>788190</v>
      </c>
      <c r="R71" s="145">
        <f t="shared" si="31"/>
        <v>810456</v>
      </c>
      <c r="S71" s="145">
        <f t="shared" si="31"/>
        <v>0</v>
      </c>
      <c r="T71" s="145">
        <f t="shared" si="31"/>
        <v>0</v>
      </c>
      <c r="U71" s="145">
        <f t="shared" si="31"/>
        <v>0</v>
      </c>
      <c r="V71" s="145">
        <f t="shared" si="31"/>
        <v>0</v>
      </c>
      <c r="W71" s="145"/>
      <c r="X71" s="104">
        <f>SUM(X6:X68)</f>
        <v>-168669.99000000005</v>
      </c>
      <c r="Y71" s="145">
        <f>SUM(Y6:Y68)</f>
        <v>0</v>
      </c>
      <c r="Z71" s="145">
        <f t="shared" ref="Z71:AF71" si="32">SUM(Z4:Z68)</f>
        <v>975165</v>
      </c>
      <c r="AA71" s="145">
        <f t="shared" si="32"/>
        <v>1052704</v>
      </c>
      <c r="AB71" s="145">
        <f t="shared" si="32"/>
        <v>0</v>
      </c>
      <c r="AC71" s="145">
        <f t="shared" si="32"/>
        <v>0</v>
      </c>
      <c r="AD71" s="145">
        <f t="shared" si="32"/>
        <v>0</v>
      </c>
      <c r="AE71" s="145">
        <f t="shared" si="32"/>
        <v>0</v>
      </c>
      <c r="AF71" s="145">
        <f t="shared" si="32"/>
        <v>881144.43000000028</v>
      </c>
      <c r="AG71" s="104">
        <f t="shared" ref="AG71:AQ71" si="33">SUM(AG6:AG68)</f>
        <v>-99247.170000000013</v>
      </c>
      <c r="AH71" s="145">
        <f t="shared" si="33"/>
        <v>0</v>
      </c>
      <c r="AI71" s="145">
        <f t="shared" si="33"/>
        <v>1075566</v>
      </c>
      <c r="AJ71" s="145">
        <f t="shared" si="33"/>
        <v>1075566</v>
      </c>
      <c r="AK71" s="145"/>
      <c r="AL71" s="145">
        <f t="shared" si="33"/>
        <v>132714.21000000002</v>
      </c>
      <c r="AM71" s="145">
        <f t="shared" si="33"/>
        <v>0</v>
      </c>
      <c r="AN71" s="145">
        <f t="shared" si="33"/>
        <v>0</v>
      </c>
      <c r="AO71" s="145">
        <f t="shared" si="33"/>
        <v>0</v>
      </c>
      <c r="AP71" s="104">
        <f t="shared" si="33"/>
        <v>0</v>
      </c>
      <c r="AQ71" s="104">
        <f t="shared" si="33"/>
        <v>-1075566</v>
      </c>
      <c r="AS71" s="145">
        <f t="shared" ref="AS71:AZ71" si="34">SUM(AS6:AS68)</f>
        <v>0</v>
      </c>
      <c r="AT71" s="145">
        <f t="shared" si="34"/>
        <v>0</v>
      </c>
      <c r="AU71" s="145">
        <f t="shared" si="34"/>
        <v>0</v>
      </c>
      <c r="AV71" s="145">
        <f t="shared" si="34"/>
        <v>0</v>
      </c>
      <c r="AW71" s="145">
        <f t="shared" si="34"/>
        <v>0</v>
      </c>
      <c r="AX71" s="145">
        <f t="shared" si="34"/>
        <v>0</v>
      </c>
      <c r="AY71" s="145">
        <f t="shared" si="34"/>
        <v>0</v>
      </c>
      <c r="AZ71" s="104">
        <f t="shared" si="34"/>
        <v>0</v>
      </c>
    </row>
    <row r="72" spans="1:52" x14ac:dyDescent="0.25">
      <c r="J72" s="144"/>
      <c r="S72" s="145"/>
      <c r="T72" s="104"/>
      <c r="AB72" s="145"/>
      <c r="AC72" s="104"/>
      <c r="AL72" s="145"/>
      <c r="AM72" s="104"/>
      <c r="AT72" s="104"/>
      <c r="AU72" s="104"/>
      <c r="AV72" s="104"/>
      <c r="AW72" s="104"/>
      <c r="AX72" s="104"/>
      <c r="AY72" s="104"/>
    </row>
    <row r="73" spans="1:52" x14ac:dyDescent="0.25">
      <c r="A73" s="103" t="s">
        <v>325</v>
      </c>
      <c r="I73" s="144"/>
      <c r="J73" s="144"/>
      <c r="R73" s="104"/>
      <c r="S73" s="104"/>
      <c r="T73" s="104"/>
      <c r="U73" s="104"/>
      <c r="V73" s="104"/>
      <c r="W73" s="104"/>
      <c r="X73" s="104">
        <f>+X71-'City Clerk'!O39</f>
        <v>-1177476.31</v>
      </c>
      <c r="Z73" s="104">
        <f>+Z71-'City Clerk'!S39</f>
        <v>500</v>
      </c>
      <c r="AA73" s="104">
        <f>+AA71-'City Clerk'!T39</f>
        <v>500</v>
      </c>
      <c r="AB73" s="104">
        <f>+AB71-'City Clerk'!U39</f>
        <v>0</v>
      </c>
      <c r="AC73" s="104">
        <f>+AC71-'City Clerk'!V39</f>
        <v>0</v>
      </c>
      <c r="AD73" s="104">
        <f>+AD71-'City Clerk'!W39</f>
        <v>0</v>
      </c>
      <c r="AE73" s="104">
        <f>+AE71-'City Clerk'!X39</f>
        <v>0</v>
      </c>
      <c r="AF73" s="104">
        <v>15586947.149999997</v>
      </c>
      <c r="AG73" s="104">
        <f>+AG71-'City Clerk'!X39</f>
        <v>-99247.170000000013</v>
      </c>
      <c r="AI73" s="104">
        <f>+AI71-'City Clerk'!AB39</f>
        <v>1075566</v>
      </c>
      <c r="AJ73" s="104">
        <f>+AJ71-'City Clerk'!AC39</f>
        <v>1075566</v>
      </c>
      <c r="AK73" s="104"/>
      <c r="AL73" s="104">
        <f>+AL71-'City Clerk'!AD39</f>
        <v>-1353950.79</v>
      </c>
      <c r="AM73" s="104">
        <f>+AM71-'City Clerk'!AE39</f>
        <v>-1486665</v>
      </c>
      <c r="AN73" s="104">
        <f>+AN71-'City Clerk'!AG39</f>
        <v>-292167.31</v>
      </c>
      <c r="AO73" s="104">
        <f>+AO71-'City Clerk'!AH39</f>
        <v>0</v>
      </c>
      <c r="AP73" s="104">
        <f>+AP71-'City Clerk'!AI39</f>
        <v>0</v>
      </c>
      <c r="AQ73" s="104">
        <f>+AQ71-'City Clerk'!AJ39</f>
        <v>-1075566</v>
      </c>
      <c r="AS73" s="104">
        <f>+AS71-'City Clerk'!AD39</f>
        <v>-1486665</v>
      </c>
      <c r="AZ73" s="104">
        <f>+AZ71-'City Clerk'!AQ39</f>
        <v>0</v>
      </c>
    </row>
    <row r="74" spans="1:52" x14ac:dyDescent="0.25">
      <c r="O74" s="101">
        <f>SUMIF(G6:G68,"xx",O6:O68)</f>
        <v>0</v>
      </c>
      <c r="V74" s="145"/>
      <c r="W74" s="145"/>
      <c r="X74" s="104">
        <f>SUMIF(G6:G68,"xx",X6:X68)</f>
        <v>0</v>
      </c>
      <c r="AB74" s="104">
        <f>SUMIF($G$6:$G$68,"xx",AB6:AB68)</f>
        <v>0</v>
      </c>
      <c r="AC74" s="104">
        <f>SUMIF($G$6:$G$68,"xx",AC6:AC68)</f>
        <v>0</v>
      </c>
      <c r="AG74" s="104">
        <f>SUMIF(P6:P68,"xx",AG6:AG68)</f>
        <v>0</v>
      </c>
      <c r="AL74" s="104">
        <f>SUMIF($G$6:$G$68,"xx",AL6:AL68)</f>
        <v>0</v>
      </c>
      <c r="AM74" s="104">
        <f>SUMIF($G$6:$G$68,"xx",AM6:AM68)</f>
        <v>0</v>
      </c>
      <c r="AQ74" s="104">
        <f>SUMIF(Y6:Y68,"xx",AQ6:AQ68)</f>
        <v>0</v>
      </c>
      <c r="AZ74" s="104">
        <f>SUMIF(AH6:AH68,"xx",AZ6:AZ68)</f>
        <v>0</v>
      </c>
    </row>
    <row r="75" spans="1:52" x14ac:dyDescent="0.25">
      <c r="O75" s="101">
        <f>+O71-O74</f>
        <v>-38340.209999999977</v>
      </c>
      <c r="S75" s="103">
        <f>+SUMIF(G:G,"xx",S:S)</f>
        <v>0</v>
      </c>
      <c r="T75" s="103">
        <f>+SUMIF(G:G,"xx",T:T)</f>
        <v>0</v>
      </c>
      <c r="U75" s="103" t="e">
        <f>+SUMIF(#REF!,"xx",U:U)</f>
        <v>#REF!</v>
      </c>
      <c r="V75" s="103" t="e">
        <f>+SUMIF(#REF!,"xx",V:V)</f>
        <v>#REF!</v>
      </c>
      <c r="X75" s="104">
        <f>+X71-X74</f>
        <v>-168669.99000000005</v>
      </c>
      <c r="AA75" s="145"/>
      <c r="AG75" s="104">
        <f>+AG71-AG74</f>
        <v>-99247.170000000013</v>
      </c>
      <c r="AJ75" s="145"/>
      <c r="AK75" s="145"/>
      <c r="AQ75" s="104">
        <f>+AQ71-AQ74</f>
        <v>-1075566</v>
      </c>
      <c r="AZ75" s="104">
        <f>+AZ71-AZ74</f>
        <v>0</v>
      </c>
    </row>
    <row r="77" spans="1:52" s="104" customFormat="1" x14ac:dyDescent="0.25">
      <c r="A77" s="103"/>
      <c r="B77" s="103"/>
      <c r="C77" s="103"/>
      <c r="D77" s="103"/>
      <c r="E77" s="103"/>
      <c r="F77" s="103"/>
      <c r="G77" s="103"/>
      <c r="H77" s="101"/>
      <c r="I77" s="102"/>
      <c r="J77" s="102"/>
      <c r="K77" s="102"/>
      <c r="L77" s="102"/>
      <c r="M77" s="102"/>
      <c r="N77" s="102"/>
      <c r="O77" s="101"/>
      <c r="P77" s="103"/>
      <c r="R77" s="103"/>
      <c r="S77" s="103"/>
      <c r="T77" s="103"/>
      <c r="U77" s="147"/>
      <c r="V77" s="103"/>
      <c r="W77" s="103"/>
      <c r="Y77" s="103"/>
      <c r="AA77" s="103"/>
      <c r="AB77" s="103"/>
      <c r="AC77" s="103"/>
      <c r="AD77" s="147"/>
      <c r="AE77" s="103"/>
      <c r="AH77" s="103"/>
      <c r="AJ77" s="103"/>
      <c r="AK77" s="103"/>
      <c r="AL77" s="103"/>
      <c r="AM77" s="103"/>
      <c r="AN77" s="147"/>
      <c r="AO77" s="103"/>
      <c r="AR77" s="105"/>
      <c r="AT77" s="103"/>
      <c r="AU77" s="103"/>
      <c r="AV77" s="103"/>
      <c r="AW77" s="103"/>
      <c r="AX77" s="103"/>
      <c r="AY77" s="103"/>
    </row>
    <row r="78" spans="1:52" s="104" customFormat="1" x14ac:dyDescent="0.25">
      <c r="A78" s="103"/>
      <c r="B78" s="103"/>
      <c r="C78" s="103"/>
      <c r="D78" s="103"/>
      <c r="E78" s="103"/>
      <c r="F78" s="103"/>
      <c r="G78" s="103"/>
      <c r="H78" s="101"/>
      <c r="I78" s="102"/>
      <c r="J78" s="102"/>
      <c r="K78" s="102"/>
      <c r="L78" s="102"/>
      <c r="M78" s="102"/>
      <c r="N78" s="102"/>
      <c r="O78" s="101"/>
      <c r="P78" s="103"/>
      <c r="R78" s="103"/>
      <c r="S78" s="103"/>
      <c r="T78" s="103"/>
      <c r="U78" s="148"/>
      <c r="V78" s="148"/>
      <c r="W78" s="148"/>
      <c r="Y78" s="103"/>
      <c r="AA78" s="103"/>
      <c r="AB78" s="103"/>
      <c r="AC78" s="103"/>
      <c r="AD78" s="148"/>
      <c r="AE78" s="148"/>
      <c r="AH78" s="103"/>
      <c r="AJ78" s="103"/>
      <c r="AK78" s="103"/>
      <c r="AL78" s="103"/>
      <c r="AM78" s="103"/>
      <c r="AN78" s="148"/>
      <c r="AO78" s="148"/>
      <c r="AR78" s="105"/>
      <c r="AT78" s="103"/>
      <c r="AU78" s="103"/>
      <c r="AV78" s="103"/>
      <c r="AW78" s="103"/>
      <c r="AX78" s="103"/>
      <c r="AY78" s="103"/>
    </row>
    <row r="79" spans="1:52" s="104" customFormat="1" x14ac:dyDescent="0.25">
      <c r="A79" s="103"/>
      <c r="B79" s="103"/>
      <c r="C79" s="103"/>
      <c r="D79" s="103"/>
      <c r="E79" s="103"/>
      <c r="F79" s="103"/>
      <c r="G79" s="103"/>
      <c r="H79" s="101"/>
      <c r="I79" s="102"/>
      <c r="J79" s="102"/>
      <c r="K79" s="102"/>
      <c r="L79" s="102"/>
      <c r="M79" s="102"/>
      <c r="N79" s="102"/>
      <c r="O79" s="101"/>
      <c r="P79" s="103"/>
      <c r="R79" s="103"/>
      <c r="S79" s="103"/>
      <c r="T79" s="103"/>
      <c r="U79" s="148"/>
      <c r="V79" s="148"/>
      <c r="W79" s="148"/>
      <c r="Y79" s="103"/>
      <c r="AA79" s="103"/>
      <c r="AB79" s="103"/>
      <c r="AC79" s="103"/>
      <c r="AD79" s="148"/>
      <c r="AE79" s="148"/>
      <c r="AH79" s="103"/>
      <c r="AJ79" s="103"/>
      <c r="AK79" s="103"/>
      <c r="AL79" s="103"/>
      <c r="AM79" s="103"/>
      <c r="AN79" s="148"/>
      <c r="AO79" s="148"/>
      <c r="AR79" s="105"/>
      <c r="AT79" s="103"/>
      <c r="AU79" s="103"/>
      <c r="AV79" s="103"/>
      <c r="AW79" s="103"/>
      <c r="AX79" s="103"/>
      <c r="AY79" s="103"/>
    </row>
  </sheetData>
  <autoFilter ref="A3:AZ68"/>
  <mergeCells count="4">
    <mergeCell ref="H2:O2"/>
    <mergeCell ref="Q2:W2"/>
    <mergeCell ref="Z2:AF2"/>
    <mergeCell ref="AI2:AQ2"/>
  </mergeCell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AA607"/>
  <sheetViews>
    <sheetView view="pageBreakPreview" zoomScaleNormal="110" zoomScaleSheetLayoutView="100" workbookViewId="0">
      <selection activeCell="B12" sqref="B12"/>
    </sheetView>
  </sheetViews>
  <sheetFormatPr defaultColWidth="9.140625" defaultRowHeight="15" x14ac:dyDescent="0.25"/>
  <cols>
    <col min="1" max="1" width="2.42578125" customWidth="1"/>
    <col min="2" max="2" width="15.28515625" customWidth="1"/>
    <col min="3" max="3" width="1.42578125" customWidth="1"/>
    <col min="4" max="4" width="14.28515625" bestFit="1" customWidth="1"/>
    <col min="5" max="5" width="1.7109375" customWidth="1"/>
    <col min="6" max="6" width="9.7109375" customWidth="1"/>
    <col min="7" max="7" width="2" customWidth="1"/>
    <col min="8" max="8" width="15.5703125" customWidth="1"/>
    <col min="9" max="9" width="2" customWidth="1"/>
    <col min="10" max="10" width="14.85546875" customWidth="1"/>
    <col min="11" max="11" width="1.42578125" customWidth="1"/>
    <col min="12" max="12" width="12.85546875" customWidth="1"/>
    <col min="13" max="13" width="1.42578125" customWidth="1"/>
    <col min="14" max="14" width="17.28515625" customWidth="1"/>
    <col min="15" max="15" width="1.42578125" customWidth="1"/>
    <col min="16" max="16" width="12.85546875" customWidth="1"/>
    <col min="17" max="17" width="1.85546875" customWidth="1"/>
    <col min="18" max="18" width="12.28515625" customWidth="1"/>
    <col min="19" max="19" width="1.7109375" customWidth="1"/>
    <col min="20" max="20" width="11" bestFit="1" customWidth="1"/>
    <col min="21" max="21" width="1.7109375" customWidth="1"/>
    <col min="22" max="22" width="11" bestFit="1" customWidth="1"/>
    <col min="23" max="23" width="1.7109375" customWidth="1"/>
    <col min="24" max="24" width="9.7109375" bestFit="1" customWidth="1"/>
    <col min="27" max="27" width="14.5703125" hidden="1" customWidth="1"/>
  </cols>
  <sheetData>
    <row r="1" spans="1:27" ht="18.75" x14ac:dyDescent="0.3">
      <c r="A1" s="50" t="s">
        <v>329</v>
      </c>
      <c r="B1" s="50"/>
      <c r="C1" s="50"/>
      <c r="K1" s="50"/>
      <c r="M1" s="50"/>
      <c r="O1" s="50"/>
      <c r="AA1" t="s">
        <v>259</v>
      </c>
    </row>
    <row r="2" spans="1:27" ht="30" customHeight="1" x14ac:dyDescent="0.7">
      <c r="A2" s="50" t="s">
        <v>319</v>
      </c>
      <c r="B2" s="50"/>
      <c r="C2" s="50"/>
      <c r="K2" s="50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AA2" t="s">
        <v>260</v>
      </c>
    </row>
    <row r="3" spans="1:27" ht="29.25" customHeight="1" x14ac:dyDescent="0.7">
      <c r="A3" s="50" t="s">
        <v>330</v>
      </c>
      <c r="B3" s="50"/>
      <c r="C3" s="50"/>
      <c r="K3" s="50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7" x14ac:dyDescent="0.25">
      <c r="AA4" t="s">
        <v>261</v>
      </c>
    </row>
    <row r="5" spans="1:27" x14ac:dyDescent="0.25">
      <c r="AA5" t="s">
        <v>262</v>
      </c>
    </row>
    <row r="6" spans="1:27" x14ac:dyDescent="0.25">
      <c r="A6" t="s">
        <v>263</v>
      </c>
      <c r="D6" s="202" t="s">
        <v>1514</v>
      </c>
      <c r="E6" s="202"/>
      <c r="F6" s="202"/>
      <c r="G6" s="202"/>
      <c r="H6" s="39"/>
      <c r="I6" s="39"/>
      <c r="AA6" t="s">
        <v>264</v>
      </c>
    </row>
    <row r="8" spans="1:27" ht="56.25" customHeight="1" x14ac:dyDescent="0.25">
      <c r="A8" s="203" t="s">
        <v>331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52"/>
    </row>
    <row r="9" spans="1:27" x14ac:dyDescent="0.25">
      <c r="L9" s="204" t="s">
        <v>265</v>
      </c>
      <c r="R9" s="39"/>
      <c r="S9" s="39"/>
      <c r="U9" s="39"/>
      <c r="V9" s="39"/>
      <c r="W9" s="39"/>
    </row>
    <row r="10" spans="1:27" x14ac:dyDescent="0.25">
      <c r="L10" s="204"/>
      <c r="R10" s="39" t="s">
        <v>320</v>
      </c>
      <c r="S10" s="39"/>
      <c r="T10" s="39" t="s">
        <v>321</v>
      </c>
      <c r="U10" s="39"/>
      <c r="V10" s="39"/>
      <c r="W10" s="39"/>
    </row>
    <row r="11" spans="1:27" ht="36" customHeight="1" x14ac:dyDescent="0.4">
      <c r="B11" s="53" t="s">
        <v>9</v>
      </c>
      <c r="C11" s="53"/>
      <c r="D11" s="54" t="s">
        <v>266</v>
      </c>
      <c r="E11" s="53"/>
      <c r="F11" s="54" t="s">
        <v>267</v>
      </c>
      <c r="G11" s="54"/>
      <c r="H11" s="54" t="s">
        <v>268</v>
      </c>
      <c r="I11" s="54"/>
      <c r="J11" s="54" t="s">
        <v>269</v>
      </c>
      <c r="K11" s="55"/>
      <c r="L11" s="54" t="s">
        <v>270</v>
      </c>
      <c r="M11" s="55"/>
      <c r="N11" s="56" t="s">
        <v>8</v>
      </c>
      <c r="O11" s="55"/>
      <c r="P11" s="56" t="s">
        <v>271</v>
      </c>
      <c r="Q11" s="57"/>
      <c r="R11" s="54" t="s">
        <v>272</v>
      </c>
      <c r="S11" s="56"/>
      <c r="T11" s="54" t="s">
        <v>273</v>
      </c>
      <c r="U11" s="56"/>
      <c r="V11" s="54" t="s">
        <v>274</v>
      </c>
      <c r="W11" s="56"/>
    </row>
    <row r="12" spans="1:27" s="59" customFormat="1" x14ac:dyDescent="0.25">
      <c r="A12" s="89"/>
      <c r="B12" s="90"/>
      <c r="C12" s="91"/>
      <c r="D12" s="91"/>
      <c r="E12" s="91"/>
      <c r="F12" s="91"/>
      <c r="G12" s="91"/>
      <c r="H12" s="91"/>
      <c r="I12" s="91"/>
      <c r="J12" s="91"/>
      <c r="K12" s="89"/>
      <c r="L12" s="92"/>
      <c r="M12" s="89"/>
      <c r="N12" s="93"/>
      <c r="O12" s="89"/>
      <c r="P12" s="91"/>
      <c r="Q12" s="93"/>
      <c r="R12" s="94"/>
      <c r="S12" s="94"/>
      <c r="T12" s="94"/>
      <c r="U12" s="94"/>
      <c r="V12" s="94">
        <f t="shared" ref="V12" si="0">T12-R12</f>
        <v>0</v>
      </c>
      <c r="W12" s="58"/>
      <c r="AA12" s="59" t="s">
        <v>275</v>
      </c>
    </row>
    <row r="13" spans="1:27" x14ac:dyDescent="0.25">
      <c r="A13" s="60"/>
      <c r="B13" s="61"/>
      <c r="C13" s="52"/>
      <c r="D13" s="52"/>
      <c r="E13" s="52"/>
      <c r="F13" s="52"/>
      <c r="G13" s="52"/>
      <c r="H13" s="52"/>
      <c r="I13" s="52"/>
      <c r="J13" s="67"/>
      <c r="K13" s="82"/>
      <c r="L13" s="83"/>
      <c r="M13" s="82"/>
      <c r="N13" s="84"/>
      <c r="O13" s="82"/>
      <c r="P13" s="67"/>
      <c r="Q13" s="84"/>
      <c r="R13" s="85"/>
      <c r="S13" s="85"/>
      <c r="T13" s="85"/>
      <c r="U13" s="85"/>
      <c r="V13" s="85">
        <f>T13-R13</f>
        <v>0</v>
      </c>
      <c r="W13" s="62"/>
    </row>
    <row r="14" spans="1:27" s="59" customFormat="1" x14ac:dyDescent="0.25">
      <c r="A14" s="89"/>
      <c r="B14" s="90"/>
      <c r="C14" s="91"/>
      <c r="D14" s="95"/>
      <c r="E14" s="95"/>
      <c r="F14" s="95"/>
      <c r="G14" s="95"/>
      <c r="H14" s="95"/>
      <c r="I14" s="95"/>
      <c r="J14" s="91"/>
      <c r="K14" s="89"/>
      <c r="L14" s="92"/>
      <c r="M14" s="89"/>
      <c r="N14" s="93"/>
      <c r="O14" s="89"/>
      <c r="P14" s="91"/>
      <c r="Q14" s="93"/>
      <c r="R14" s="94"/>
      <c r="S14" s="94"/>
      <c r="T14" s="94"/>
      <c r="U14" s="94"/>
      <c r="V14" s="94">
        <f t="shared" ref="V14:V16" si="1">T14-R14</f>
        <v>0</v>
      </c>
      <c r="W14" s="58"/>
    </row>
    <row r="15" spans="1:27" ht="15" customHeight="1" x14ac:dyDescent="0.25">
      <c r="A15" s="60"/>
      <c r="B15" s="61"/>
      <c r="C15" s="52"/>
      <c r="D15" s="72"/>
      <c r="E15" s="72"/>
      <c r="F15" s="72"/>
      <c r="G15" s="72"/>
      <c r="H15" s="72"/>
      <c r="I15" s="52"/>
      <c r="J15" s="52"/>
      <c r="K15" s="60"/>
      <c r="L15" s="66"/>
      <c r="M15" s="60"/>
      <c r="N15" s="62"/>
      <c r="O15" s="60"/>
      <c r="P15" s="52"/>
      <c r="Q15" s="62"/>
      <c r="R15" s="86"/>
      <c r="S15" s="86"/>
      <c r="T15" s="86"/>
      <c r="U15" s="86"/>
      <c r="V15" s="86">
        <f t="shared" si="1"/>
        <v>0</v>
      </c>
      <c r="W15" s="62"/>
    </row>
    <row r="16" spans="1:27" s="59" customFormat="1" ht="15" customHeight="1" x14ac:dyDescent="0.25">
      <c r="A16" s="89"/>
      <c r="B16" s="90"/>
      <c r="C16" s="91"/>
      <c r="D16" s="91"/>
      <c r="E16" s="91"/>
      <c r="F16" s="91"/>
      <c r="G16" s="91"/>
      <c r="H16" s="91"/>
      <c r="I16" s="91"/>
      <c r="J16" s="91"/>
      <c r="K16" s="89"/>
      <c r="L16" s="92"/>
      <c r="M16" s="89"/>
      <c r="N16" s="93"/>
      <c r="O16" s="89"/>
      <c r="P16" s="91"/>
      <c r="Q16" s="93"/>
      <c r="R16" s="94"/>
      <c r="S16" s="94"/>
      <c r="T16" s="94"/>
      <c r="U16" s="94"/>
      <c r="V16" s="94">
        <f t="shared" si="1"/>
        <v>0</v>
      </c>
      <c r="W16" s="58"/>
    </row>
    <row r="17" spans="1:27" x14ac:dyDescent="0.25">
      <c r="A17" s="60"/>
      <c r="B17" s="61"/>
      <c r="C17" s="52"/>
      <c r="D17" s="52"/>
      <c r="E17" s="52"/>
      <c r="F17" s="52"/>
      <c r="G17" s="52"/>
      <c r="H17" s="52"/>
      <c r="I17" s="52"/>
      <c r="J17" s="52"/>
      <c r="K17" s="60"/>
      <c r="L17" s="62"/>
      <c r="M17" s="60"/>
      <c r="N17" s="62"/>
      <c r="O17" s="60"/>
      <c r="P17" s="52"/>
      <c r="Q17" s="62"/>
      <c r="R17" s="63"/>
      <c r="S17" s="63"/>
      <c r="T17" s="63"/>
      <c r="U17" s="63"/>
      <c r="V17" s="63">
        <f t="shared" ref="V17:V22" si="2">T17-R17</f>
        <v>0</v>
      </c>
      <c r="W17" s="62"/>
    </row>
    <row r="18" spans="1:27" s="59" customFormat="1" x14ac:dyDescent="0.25">
      <c r="A18" s="89"/>
      <c r="B18" s="90"/>
      <c r="C18" s="91"/>
      <c r="D18" s="91"/>
      <c r="E18" s="91"/>
      <c r="F18" s="91"/>
      <c r="G18" s="91"/>
      <c r="H18" s="91"/>
      <c r="I18" s="91"/>
      <c r="J18" s="91"/>
      <c r="K18" s="89"/>
      <c r="L18" s="93"/>
      <c r="M18" s="89"/>
      <c r="N18" s="93"/>
      <c r="O18" s="89"/>
      <c r="P18" s="91"/>
      <c r="Q18" s="93"/>
      <c r="R18" s="94"/>
      <c r="S18" s="94"/>
      <c r="T18" s="94"/>
      <c r="U18" s="94"/>
      <c r="V18" s="94">
        <f t="shared" si="2"/>
        <v>0</v>
      </c>
      <c r="W18" s="58"/>
    </row>
    <row r="19" spans="1:27" x14ac:dyDescent="0.25">
      <c r="A19" s="60"/>
      <c r="B19" s="61"/>
      <c r="C19" s="52"/>
      <c r="D19" s="52"/>
      <c r="E19" s="52"/>
      <c r="F19" s="52"/>
      <c r="G19" s="52"/>
      <c r="H19" s="52"/>
      <c r="I19" s="52"/>
      <c r="J19" s="52"/>
      <c r="K19" s="60"/>
      <c r="L19" s="62"/>
      <c r="M19" s="60"/>
      <c r="N19" s="62"/>
      <c r="O19" s="60"/>
      <c r="P19" s="52"/>
      <c r="Q19" s="62"/>
      <c r="R19" s="63"/>
      <c r="S19" s="63"/>
      <c r="T19" s="63"/>
      <c r="U19" s="63"/>
      <c r="V19" s="63">
        <f t="shared" si="2"/>
        <v>0</v>
      </c>
      <c r="W19" s="62"/>
      <c r="AA19" s="64" t="s">
        <v>276</v>
      </c>
    </row>
    <row r="20" spans="1:27" s="59" customFormat="1" x14ac:dyDescent="0.25">
      <c r="A20" s="89"/>
      <c r="B20" s="90"/>
      <c r="C20" s="91"/>
      <c r="D20" s="91"/>
      <c r="E20" s="91"/>
      <c r="F20" s="91"/>
      <c r="G20" s="91"/>
      <c r="H20" s="91"/>
      <c r="I20" s="91"/>
      <c r="J20" s="91"/>
      <c r="K20" s="89"/>
      <c r="L20" s="93"/>
      <c r="M20" s="89"/>
      <c r="N20" s="93"/>
      <c r="O20" s="89"/>
      <c r="P20" s="91"/>
      <c r="Q20" s="93"/>
      <c r="R20" s="94"/>
      <c r="S20" s="94"/>
      <c r="T20" s="94"/>
      <c r="U20" s="94"/>
      <c r="V20" s="94">
        <f t="shared" si="2"/>
        <v>0</v>
      </c>
      <c r="W20" s="58"/>
      <c r="AA20" s="59" t="s">
        <v>277</v>
      </c>
    </row>
    <row r="21" spans="1:27" x14ac:dyDescent="0.25">
      <c r="A21" s="60"/>
      <c r="B21" s="61"/>
      <c r="C21" s="52"/>
      <c r="D21" s="52"/>
      <c r="E21" s="52"/>
      <c r="F21" s="52"/>
      <c r="G21" s="52"/>
      <c r="H21" s="52"/>
      <c r="I21" s="52"/>
      <c r="J21" s="52"/>
      <c r="K21" s="60"/>
      <c r="L21" s="62"/>
      <c r="M21" s="60"/>
      <c r="N21" s="62"/>
      <c r="O21" s="60"/>
      <c r="P21" s="62"/>
      <c r="Q21" s="62"/>
      <c r="R21" s="63"/>
      <c r="S21" s="63"/>
      <c r="T21" s="63"/>
      <c r="U21" s="63"/>
      <c r="V21" s="63">
        <f t="shared" si="2"/>
        <v>0</v>
      </c>
      <c r="W21" s="62"/>
      <c r="AA21" s="64" t="s">
        <v>278</v>
      </c>
    </row>
    <row r="22" spans="1:27" s="59" customFormat="1" ht="14.25" customHeight="1" x14ac:dyDescent="0.25">
      <c r="A22" s="89"/>
      <c r="B22" s="90"/>
      <c r="C22" s="91"/>
      <c r="D22" s="91"/>
      <c r="E22" s="91"/>
      <c r="F22" s="91"/>
      <c r="G22" s="91"/>
      <c r="H22" s="91"/>
      <c r="I22" s="91"/>
      <c r="J22" s="91"/>
      <c r="K22" s="89"/>
      <c r="L22" s="93"/>
      <c r="M22" s="89"/>
      <c r="N22" s="93"/>
      <c r="O22" s="89"/>
      <c r="P22" s="93"/>
      <c r="Q22" s="93"/>
      <c r="R22" s="94"/>
      <c r="S22" s="94"/>
      <c r="T22" s="94"/>
      <c r="U22" s="94"/>
      <c r="V22" s="94">
        <f t="shared" si="2"/>
        <v>0</v>
      </c>
      <c r="W22" s="58"/>
      <c r="AA22" s="59" t="s">
        <v>279</v>
      </c>
    </row>
    <row r="23" spans="1:27" x14ac:dyDescent="0.25">
      <c r="A23" s="60"/>
      <c r="B23" s="60"/>
      <c r="C23" s="52"/>
      <c r="D23" s="52"/>
      <c r="E23" s="52"/>
      <c r="F23" s="62"/>
      <c r="G23" s="52"/>
      <c r="H23" s="62"/>
      <c r="I23" s="52"/>
      <c r="J23" s="52"/>
      <c r="K23" s="60"/>
      <c r="L23" s="62"/>
      <c r="M23" s="60"/>
      <c r="N23" s="62"/>
      <c r="O23" s="60"/>
      <c r="P23" s="62"/>
      <c r="Q23" s="62"/>
      <c r="R23" s="65">
        <f>SUM(R12:R22)</f>
        <v>0</v>
      </c>
      <c r="S23" s="63"/>
      <c r="T23" s="65">
        <f>SUM(T12:T22)</f>
        <v>0</v>
      </c>
      <c r="U23" s="63"/>
      <c r="V23" s="65">
        <f>SUM(V12:V22)</f>
        <v>0</v>
      </c>
      <c r="W23" s="62"/>
      <c r="AA23" s="64" t="s">
        <v>280</v>
      </c>
    </row>
    <row r="24" spans="1:27" x14ac:dyDescent="0.25">
      <c r="A24" s="60"/>
      <c r="B24" s="60"/>
      <c r="C24" s="60"/>
      <c r="D24" s="62"/>
      <c r="E24" s="62"/>
      <c r="F24" s="62"/>
      <c r="G24" s="62"/>
      <c r="H24" s="62"/>
      <c r="I24" s="62"/>
      <c r="J24" s="62"/>
      <c r="K24" s="60"/>
      <c r="L24" s="62"/>
      <c r="M24" s="60"/>
      <c r="N24" s="62"/>
      <c r="O24" s="60"/>
      <c r="P24" s="62"/>
      <c r="Q24" s="62"/>
      <c r="R24" s="63"/>
      <c r="S24" s="63"/>
      <c r="T24" s="63"/>
      <c r="U24" s="63"/>
      <c r="V24" s="63"/>
      <c r="W24" s="62"/>
      <c r="AA24" t="s">
        <v>281</v>
      </c>
    </row>
    <row r="25" spans="1:27" x14ac:dyDescent="0.25">
      <c r="A25" s="60"/>
      <c r="B25" s="60"/>
      <c r="C25" s="60"/>
      <c r="D25" s="62"/>
      <c r="E25" s="62"/>
      <c r="F25" s="62"/>
      <c r="G25" s="62"/>
      <c r="H25" s="62"/>
      <c r="I25" s="62"/>
      <c r="J25" s="62"/>
      <c r="K25" s="60"/>
      <c r="L25" s="62"/>
      <c r="M25" s="60"/>
      <c r="N25" s="62"/>
      <c r="O25" s="60"/>
      <c r="P25" s="62"/>
      <c r="Q25" s="62"/>
      <c r="R25" s="63"/>
      <c r="S25" s="63"/>
      <c r="T25" s="63"/>
      <c r="U25" s="63"/>
      <c r="V25" s="63"/>
      <c r="W25" s="62"/>
    </row>
    <row r="26" spans="1:27" x14ac:dyDescent="0.25">
      <c r="A26" s="60"/>
      <c r="B26" s="60"/>
      <c r="C26" s="60"/>
      <c r="D26" s="62"/>
      <c r="E26" s="62"/>
      <c r="F26" s="62"/>
      <c r="G26" s="62"/>
      <c r="H26" s="62"/>
      <c r="I26" s="62"/>
      <c r="J26" s="62"/>
      <c r="K26" s="60"/>
      <c r="L26" s="62"/>
      <c r="M26" s="60"/>
      <c r="N26" s="62"/>
      <c r="O26" s="60"/>
      <c r="P26" s="62"/>
      <c r="Q26" s="62"/>
      <c r="R26" s="63"/>
      <c r="S26" s="63"/>
      <c r="T26" s="63"/>
      <c r="U26" s="63"/>
      <c r="V26" s="63"/>
      <c r="W26" s="62"/>
    </row>
    <row r="27" spans="1:27" x14ac:dyDescent="0.25">
      <c r="A27" s="60"/>
      <c r="B27" s="60"/>
      <c r="C27" s="60"/>
      <c r="D27" s="62"/>
      <c r="E27" s="62"/>
      <c r="F27" s="62"/>
      <c r="G27" s="62"/>
      <c r="H27" s="62"/>
      <c r="I27" s="62"/>
      <c r="J27" s="62"/>
      <c r="K27" s="60"/>
      <c r="L27" s="62"/>
      <c r="M27" s="60"/>
      <c r="N27" s="62"/>
      <c r="O27" s="60"/>
      <c r="P27" s="62"/>
      <c r="Q27" s="62"/>
      <c r="R27" s="63"/>
      <c r="S27" s="63"/>
      <c r="T27" s="63"/>
      <c r="U27" s="63"/>
      <c r="V27" s="63"/>
      <c r="W27" s="62"/>
    </row>
    <row r="28" spans="1:27" x14ac:dyDescent="0.25">
      <c r="A28" s="60"/>
      <c r="B28" s="60"/>
      <c r="C28" s="60"/>
      <c r="D28" s="62"/>
      <c r="E28" s="62"/>
      <c r="F28" s="62"/>
      <c r="G28" s="62"/>
      <c r="H28" s="62"/>
      <c r="I28" s="62"/>
      <c r="J28" s="62"/>
      <c r="K28" s="60"/>
      <c r="L28" s="62"/>
      <c r="M28" s="60"/>
      <c r="N28" s="62"/>
      <c r="O28" s="60"/>
      <c r="P28" s="62"/>
      <c r="Q28" s="62"/>
      <c r="R28" s="63"/>
      <c r="S28" s="63"/>
      <c r="T28" s="63"/>
      <c r="U28" s="63"/>
      <c r="V28" s="63"/>
      <c r="W28" s="62"/>
    </row>
    <row r="29" spans="1:27" x14ac:dyDescent="0.25">
      <c r="A29" s="60"/>
      <c r="B29" s="60"/>
      <c r="C29" s="60"/>
      <c r="D29" s="62"/>
      <c r="E29" s="62"/>
      <c r="F29" s="62"/>
      <c r="G29" s="62"/>
      <c r="H29" s="62"/>
      <c r="I29" s="62"/>
      <c r="J29" s="62"/>
      <c r="K29" s="60"/>
      <c r="L29" s="62"/>
      <c r="M29" s="60"/>
      <c r="N29" s="62"/>
      <c r="O29" s="60"/>
      <c r="P29" s="62"/>
      <c r="Q29" s="62"/>
      <c r="R29" s="63"/>
      <c r="S29" s="63"/>
      <c r="T29" s="63"/>
      <c r="U29" s="63"/>
      <c r="V29" s="63"/>
      <c r="W29" s="62"/>
    </row>
    <row r="30" spans="1:27" x14ac:dyDescent="0.25">
      <c r="A30" s="60"/>
      <c r="B30" s="60"/>
      <c r="C30" s="60"/>
      <c r="D30" s="62"/>
      <c r="E30" s="62"/>
      <c r="F30" s="62"/>
      <c r="G30" s="62"/>
      <c r="H30" s="62"/>
      <c r="I30" s="62"/>
      <c r="J30" s="62"/>
      <c r="K30" s="60"/>
      <c r="L30" s="62"/>
      <c r="M30" s="60"/>
      <c r="N30" s="62"/>
      <c r="O30" s="60"/>
      <c r="P30" s="62"/>
      <c r="Q30" s="62"/>
      <c r="R30" s="63"/>
      <c r="S30" s="63"/>
      <c r="T30" s="63"/>
      <c r="U30" s="63"/>
      <c r="V30" s="63"/>
      <c r="W30" s="62"/>
    </row>
    <row r="31" spans="1:27" x14ac:dyDescent="0.25">
      <c r="A31" s="60"/>
      <c r="B31" s="60"/>
      <c r="C31" s="60"/>
      <c r="D31" s="62"/>
      <c r="E31" s="62"/>
      <c r="F31" s="62"/>
      <c r="G31" s="62"/>
      <c r="H31" s="62"/>
      <c r="I31" s="62"/>
      <c r="J31" s="62"/>
      <c r="K31" s="60"/>
      <c r="L31" s="62"/>
      <c r="M31" s="60"/>
      <c r="N31" s="62"/>
      <c r="O31" s="60"/>
      <c r="P31" s="62"/>
      <c r="Q31" s="62"/>
      <c r="R31" s="63"/>
      <c r="S31" s="63"/>
      <c r="T31" s="63"/>
      <c r="U31" s="63"/>
      <c r="V31" s="63"/>
      <c r="W31" s="62"/>
    </row>
    <row r="32" spans="1:27" x14ac:dyDescent="0.25">
      <c r="A32" s="60"/>
      <c r="B32" s="60"/>
      <c r="C32" s="60"/>
      <c r="D32" s="62"/>
      <c r="E32" s="62"/>
      <c r="F32" s="62"/>
      <c r="G32" s="62"/>
      <c r="H32" s="62"/>
      <c r="I32" s="62"/>
      <c r="J32" s="62"/>
      <c r="K32" s="60"/>
      <c r="L32" s="62"/>
      <c r="M32" s="60"/>
      <c r="N32" s="62"/>
      <c r="O32" s="60"/>
      <c r="P32" s="62"/>
      <c r="Q32" s="62"/>
      <c r="R32" s="63"/>
      <c r="S32" s="63"/>
      <c r="T32" s="63"/>
      <c r="U32" s="63"/>
      <c r="V32" s="63"/>
      <c r="W32" s="62"/>
    </row>
    <row r="33" spans="1:23" x14ac:dyDescent="0.25">
      <c r="A33" s="60"/>
      <c r="B33" s="60"/>
      <c r="C33" s="60"/>
      <c r="D33" s="62"/>
      <c r="E33" s="62"/>
      <c r="F33" s="62"/>
      <c r="G33" s="62"/>
      <c r="H33" s="62"/>
      <c r="I33" s="62"/>
      <c r="J33" s="62"/>
      <c r="K33" s="60"/>
      <c r="L33" s="62"/>
      <c r="M33" s="60"/>
      <c r="N33" s="62"/>
      <c r="O33" s="60"/>
      <c r="P33" s="62"/>
      <c r="Q33" s="62"/>
      <c r="R33" s="63"/>
      <c r="S33" s="63"/>
      <c r="T33" s="63"/>
      <c r="U33" s="63"/>
      <c r="V33" s="63"/>
      <c r="W33" s="62"/>
    </row>
    <row r="34" spans="1:23" x14ac:dyDescent="0.25">
      <c r="A34" s="60"/>
      <c r="B34" s="60"/>
      <c r="C34" s="60"/>
      <c r="D34" s="62"/>
      <c r="E34" s="62"/>
      <c r="F34" s="62"/>
      <c r="G34" s="62"/>
      <c r="H34" s="62"/>
      <c r="I34" s="62"/>
      <c r="J34" s="62"/>
      <c r="K34" s="60"/>
      <c r="L34" s="62"/>
      <c r="M34" s="60"/>
      <c r="N34" s="62"/>
      <c r="O34" s="60"/>
      <c r="P34" s="62"/>
      <c r="Q34" s="62"/>
      <c r="R34" s="63"/>
      <c r="S34" s="63"/>
      <c r="T34" s="63"/>
      <c r="U34" s="63"/>
      <c r="V34" s="63"/>
      <c r="W34" s="62"/>
    </row>
    <row r="35" spans="1:23" x14ac:dyDescent="0.25">
      <c r="A35" s="60"/>
      <c r="B35" s="60"/>
      <c r="C35" s="60"/>
      <c r="D35" s="62"/>
      <c r="E35" s="62"/>
      <c r="F35" s="62"/>
      <c r="G35" s="62"/>
      <c r="H35" s="62"/>
      <c r="I35" s="62"/>
      <c r="J35" s="62"/>
      <c r="K35" s="60"/>
      <c r="L35" s="62"/>
      <c r="M35" s="60"/>
      <c r="N35" s="62"/>
      <c r="O35" s="60"/>
      <c r="P35" s="62"/>
      <c r="Q35" s="62"/>
      <c r="R35" s="63"/>
      <c r="S35" s="63"/>
      <c r="T35" s="63"/>
      <c r="U35" s="63"/>
      <c r="V35" s="63"/>
      <c r="W35" s="62"/>
    </row>
    <row r="36" spans="1:23" x14ac:dyDescent="0.25">
      <c r="A36" s="60"/>
      <c r="B36" s="60"/>
      <c r="C36" s="60"/>
      <c r="D36" s="62"/>
      <c r="E36" s="62"/>
      <c r="F36" s="62"/>
      <c r="G36" s="62"/>
      <c r="H36" s="62"/>
      <c r="I36" s="62"/>
      <c r="J36" s="62"/>
      <c r="K36" s="60"/>
      <c r="L36" s="62"/>
      <c r="M36" s="60"/>
      <c r="N36" s="62"/>
      <c r="O36" s="60"/>
      <c r="P36" s="62"/>
      <c r="Q36" s="62"/>
      <c r="R36" s="63"/>
      <c r="S36" s="63"/>
      <c r="T36" s="63"/>
      <c r="U36" s="63"/>
      <c r="V36" s="63"/>
      <c r="W36" s="62"/>
    </row>
    <row r="37" spans="1:23" x14ac:dyDescent="0.25">
      <c r="A37" s="60"/>
      <c r="B37" s="60"/>
      <c r="C37" s="60"/>
      <c r="D37" s="62"/>
      <c r="E37" s="62"/>
      <c r="F37" s="62"/>
      <c r="G37" s="62"/>
      <c r="H37" s="62"/>
      <c r="I37" s="62"/>
      <c r="J37" s="62"/>
      <c r="K37" s="60"/>
      <c r="L37" s="62"/>
      <c r="M37" s="60"/>
      <c r="N37" s="62"/>
      <c r="O37" s="60"/>
      <c r="P37" s="62"/>
      <c r="Q37" s="62"/>
      <c r="R37" s="63"/>
      <c r="S37" s="63"/>
      <c r="T37" s="63"/>
      <c r="U37" s="63"/>
      <c r="V37" s="63"/>
      <c r="W37" s="62"/>
    </row>
    <row r="38" spans="1:23" x14ac:dyDescent="0.25">
      <c r="A38" s="60"/>
      <c r="B38" s="60"/>
      <c r="C38" s="60"/>
      <c r="D38" s="62"/>
      <c r="E38" s="62"/>
      <c r="F38" s="62"/>
      <c r="G38" s="62"/>
      <c r="H38" s="62"/>
      <c r="I38" s="62"/>
      <c r="J38" s="62"/>
      <c r="K38" s="60"/>
      <c r="L38" s="62"/>
      <c r="M38" s="60"/>
      <c r="N38" s="62"/>
      <c r="O38" s="60"/>
      <c r="P38" s="62"/>
      <c r="Q38" s="62"/>
      <c r="R38" s="63"/>
      <c r="S38" s="63"/>
      <c r="T38" s="63"/>
      <c r="U38" s="63"/>
      <c r="V38" s="63"/>
      <c r="W38" s="62"/>
    </row>
    <row r="39" spans="1:23" x14ac:dyDescent="0.25">
      <c r="A39" s="60"/>
      <c r="B39" s="60"/>
      <c r="C39" s="60"/>
      <c r="D39" s="62"/>
      <c r="E39" s="62"/>
      <c r="F39" s="62"/>
      <c r="G39" s="62"/>
      <c r="H39" s="62"/>
      <c r="I39" s="62"/>
      <c r="J39" s="62"/>
      <c r="K39" s="60"/>
      <c r="L39" s="62"/>
      <c r="M39" s="60"/>
      <c r="N39" s="62"/>
      <c r="O39" s="60"/>
      <c r="P39" s="62"/>
      <c r="Q39" s="62"/>
      <c r="R39" s="63"/>
      <c r="S39" s="63"/>
      <c r="T39" s="63"/>
      <c r="U39" s="63"/>
      <c r="V39" s="63"/>
      <c r="W39" s="62"/>
    </row>
    <row r="40" spans="1:23" x14ac:dyDescent="0.25">
      <c r="A40" s="60"/>
      <c r="B40" s="60"/>
      <c r="C40" s="60"/>
      <c r="D40" s="62"/>
      <c r="E40" s="62"/>
      <c r="F40" s="62"/>
      <c r="G40" s="62"/>
      <c r="H40" s="62"/>
      <c r="I40" s="62"/>
      <c r="J40" s="62"/>
      <c r="K40" s="60"/>
      <c r="L40" s="62"/>
      <c r="M40" s="60"/>
      <c r="N40" s="62"/>
      <c r="O40" s="60"/>
      <c r="P40" s="62"/>
      <c r="Q40" s="62"/>
      <c r="R40" s="63"/>
      <c r="S40" s="63"/>
      <c r="T40" s="63"/>
      <c r="U40" s="63"/>
      <c r="V40" s="63"/>
      <c r="W40" s="62"/>
    </row>
    <row r="41" spans="1:23" x14ac:dyDescent="0.25">
      <c r="A41" s="60"/>
      <c r="B41" s="60"/>
      <c r="C41" s="60"/>
      <c r="D41" s="62"/>
      <c r="E41" s="62"/>
      <c r="F41" s="62"/>
      <c r="G41" s="62"/>
      <c r="H41" s="62"/>
      <c r="I41" s="62"/>
      <c r="J41" s="62"/>
      <c r="K41" s="60"/>
      <c r="L41" s="62"/>
      <c r="M41" s="60"/>
      <c r="N41" s="62"/>
      <c r="O41" s="60"/>
      <c r="P41" s="62"/>
      <c r="Q41" s="62"/>
      <c r="R41" s="63"/>
      <c r="S41" s="63"/>
      <c r="T41" s="63"/>
      <c r="U41" s="63"/>
      <c r="V41" s="63"/>
      <c r="W41" s="62"/>
    </row>
    <row r="42" spans="1:23" x14ac:dyDescent="0.25">
      <c r="A42" s="60"/>
      <c r="B42" s="60"/>
      <c r="C42" s="60"/>
      <c r="D42" s="62"/>
      <c r="E42" s="62"/>
      <c r="F42" s="62"/>
      <c r="G42" s="62"/>
      <c r="H42" s="62"/>
      <c r="I42" s="62"/>
      <c r="J42" s="62"/>
      <c r="K42" s="60"/>
      <c r="L42" s="62"/>
      <c r="M42" s="60"/>
      <c r="N42" s="62"/>
      <c r="O42" s="60"/>
      <c r="P42" s="62"/>
      <c r="Q42" s="62"/>
      <c r="R42" s="63"/>
      <c r="S42" s="63"/>
      <c r="T42" s="63"/>
      <c r="U42" s="63"/>
      <c r="V42" s="63"/>
      <c r="W42" s="62"/>
    </row>
    <row r="43" spans="1:23" x14ac:dyDescent="0.25">
      <c r="A43" s="60"/>
      <c r="B43" s="60"/>
      <c r="C43" s="60"/>
      <c r="D43" s="62"/>
      <c r="E43" s="62"/>
      <c r="F43" s="62"/>
      <c r="G43" s="62"/>
      <c r="H43" s="62"/>
      <c r="I43" s="62"/>
      <c r="J43" s="62"/>
      <c r="K43" s="60"/>
      <c r="L43" s="62"/>
      <c r="M43" s="60"/>
      <c r="N43" s="62"/>
      <c r="O43" s="60"/>
      <c r="P43" s="62"/>
      <c r="Q43" s="62"/>
      <c r="R43" s="63"/>
      <c r="S43" s="63"/>
      <c r="T43" s="63"/>
      <c r="U43" s="63"/>
      <c r="V43" s="63"/>
      <c r="W43" s="62"/>
    </row>
    <row r="44" spans="1:23" x14ac:dyDescent="0.25">
      <c r="A44" s="60"/>
      <c r="B44" s="60"/>
      <c r="C44" s="60"/>
      <c r="D44" s="62"/>
      <c r="E44" s="62"/>
      <c r="F44" s="62"/>
      <c r="G44" s="62"/>
      <c r="H44" s="62"/>
      <c r="I44" s="62"/>
      <c r="J44" s="62"/>
      <c r="K44" s="60"/>
      <c r="L44" s="62"/>
      <c r="M44" s="60"/>
      <c r="N44" s="62"/>
      <c r="O44" s="60"/>
      <c r="P44" s="62"/>
      <c r="Q44" s="62"/>
      <c r="R44" s="63"/>
      <c r="S44" s="63"/>
      <c r="T44" s="63"/>
      <c r="U44" s="63"/>
      <c r="V44" s="63"/>
      <c r="W44" s="62"/>
    </row>
    <row r="45" spans="1:23" x14ac:dyDescent="0.25">
      <c r="A45" s="60"/>
      <c r="B45" s="60"/>
      <c r="C45" s="60"/>
      <c r="D45" s="62"/>
      <c r="E45" s="62"/>
      <c r="F45" s="62"/>
      <c r="G45" s="62"/>
      <c r="H45" s="62"/>
      <c r="I45" s="62"/>
      <c r="J45" s="62"/>
      <c r="K45" s="60"/>
      <c r="L45" s="62"/>
      <c r="M45" s="60"/>
      <c r="N45" s="62"/>
      <c r="O45" s="60"/>
      <c r="P45" s="62"/>
      <c r="Q45" s="62"/>
      <c r="R45" s="63"/>
      <c r="S45" s="63"/>
      <c r="T45" s="63"/>
      <c r="U45" s="63"/>
      <c r="V45" s="63"/>
      <c r="W45" s="62"/>
    </row>
    <row r="46" spans="1:23" x14ac:dyDescent="0.25">
      <c r="A46" s="60"/>
      <c r="B46" s="60"/>
      <c r="C46" s="60"/>
      <c r="D46" s="62"/>
      <c r="E46" s="62"/>
      <c r="F46" s="62"/>
      <c r="G46" s="62"/>
      <c r="H46" s="62"/>
      <c r="I46" s="62"/>
      <c r="J46" s="62"/>
      <c r="K46" s="60"/>
      <c r="L46" s="62"/>
      <c r="M46" s="60"/>
      <c r="N46" s="62"/>
      <c r="O46" s="60"/>
      <c r="P46" s="62"/>
      <c r="Q46" s="62"/>
      <c r="R46" s="63"/>
      <c r="S46" s="63"/>
      <c r="T46" s="63"/>
      <c r="U46" s="63"/>
      <c r="V46" s="63"/>
      <c r="W46" s="62"/>
    </row>
    <row r="47" spans="1:23" x14ac:dyDescent="0.25">
      <c r="A47" s="60"/>
      <c r="B47" s="60"/>
      <c r="C47" s="60"/>
      <c r="D47" s="62"/>
      <c r="E47" s="62"/>
      <c r="F47" s="62"/>
      <c r="G47" s="62"/>
      <c r="H47" s="62"/>
      <c r="I47" s="62"/>
      <c r="J47" s="62"/>
      <c r="K47" s="60"/>
      <c r="L47" s="62"/>
      <c r="M47" s="60"/>
      <c r="N47" s="62"/>
      <c r="O47" s="60"/>
      <c r="P47" s="62"/>
      <c r="Q47" s="62"/>
      <c r="R47" s="63"/>
      <c r="S47" s="63"/>
      <c r="T47" s="63"/>
      <c r="U47" s="63"/>
      <c r="V47" s="63"/>
      <c r="W47" s="62"/>
    </row>
    <row r="48" spans="1:23" x14ac:dyDescent="0.25">
      <c r="A48" s="60"/>
      <c r="B48" s="60"/>
      <c r="C48" s="60"/>
      <c r="D48" s="62"/>
      <c r="E48" s="62"/>
      <c r="F48" s="62"/>
      <c r="G48" s="62"/>
      <c r="H48" s="62"/>
      <c r="I48" s="62"/>
      <c r="J48" s="62"/>
      <c r="K48" s="60"/>
      <c r="L48" s="62"/>
      <c r="M48" s="60"/>
      <c r="N48" s="62"/>
      <c r="O48" s="60"/>
      <c r="P48" s="62"/>
      <c r="Q48" s="62"/>
      <c r="R48" s="63"/>
      <c r="S48" s="63"/>
      <c r="T48" s="63"/>
      <c r="U48" s="63"/>
      <c r="V48" s="63"/>
      <c r="W48" s="62"/>
    </row>
    <row r="49" spans="1:23" x14ac:dyDescent="0.25">
      <c r="A49" s="60"/>
      <c r="B49" s="60"/>
      <c r="C49" s="60"/>
      <c r="D49" s="62"/>
      <c r="E49" s="62"/>
      <c r="F49" s="62"/>
      <c r="G49" s="62"/>
      <c r="H49" s="62"/>
      <c r="I49" s="62"/>
      <c r="J49" s="62"/>
      <c r="K49" s="60"/>
      <c r="L49" s="62"/>
      <c r="M49" s="60"/>
      <c r="N49" s="62"/>
      <c r="O49" s="60"/>
      <c r="P49" s="62"/>
      <c r="Q49" s="62"/>
      <c r="R49" s="63"/>
      <c r="S49" s="63"/>
      <c r="T49" s="63"/>
      <c r="U49" s="63"/>
      <c r="V49" s="63"/>
      <c r="W49" s="62"/>
    </row>
    <row r="50" spans="1:23" x14ac:dyDescent="0.25">
      <c r="A50" s="60"/>
      <c r="B50" s="60"/>
      <c r="C50" s="60"/>
      <c r="D50" s="62"/>
      <c r="E50" s="62"/>
      <c r="F50" s="62"/>
      <c r="G50" s="62"/>
      <c r="H50" s="62"/>
      <c r="I50" s="62"/>
      <c r="J50" s="62"/>
      <c r="K50" s="60"/>
      <c r="L50" s="62"/>
      <c r="M50" s="60"/>
      <c r="N50" s="62"/>
      <c r="O50" s="60"/>
      <c r="P50" s="62"/>
      <c r="Q50" s="62"/>
      <c r="R50" s="63"/>
      <c r="S50" s="63"/>
      <c r="T50" s="63"/>
      <c r="U50" s="63"/>
      <c r="V50" s="63"/>
      <c r="W50" s="62"/>
    </row>
    <row r="51" spans="1:23" x14ac:dyDescent="0.25">
      <c r="A51" s="60"/>
      <c r="B51" s="60"/>
      <c r="C51" s="60"/>
      <c r="D51" s="62"/>
      <c r="E51" s="62"/>
      <c r="F51" s="62"/>
      <c r="G51" s="62"/>
      <c r="H51" s="62"/>
      <c r="I51" s="62"/>
      <c r="J51" s="62"/>
      <c r="K51" s="60"/>
      <c r="L51" s="62"/>
      <c r="M51" s="60"/>
      <c r="N51" s="62"/>
      <c r="O51" s="60"/>
      <c r="P51" s="62"/>
      <c r="Q51" s="62"/>
      <c r="R51" s="63"/>
      <c r="S51" s="63"/>
      <c r="T51" s="63"/>
      <c r="U51" s="63"/>
      <c r="V51" s="63"/>
      <c r="W51" s="62"/>
    </row>
    <row r="52" spans="1:23" x14ac:dyDescent="0.25">
      <c r="A52" s="60"/>
      <c r="B52" s="60"/>
      <c r="C52" s="60"/>
      <c r="D52" s="62"/>
      <c r="E52" s="62"/>
      <c r="F52" s="62"/>
      <c r="G52" s="62"/>
      <c r="H52" s="62"/>
      <c r="I52" s="62"/>
      <c r="J52" s="62"/>
      <c r="K52" s="60"/>
      <c r="L52" s="62"/>
      <c r="M52" s="60"/>
      <c r="N52" s="62"/>
      <c r="O52" s="60"/>
      <c r="P52" s="62"/>
      <c r="Q52" s="62"/>
      <c r="R52" s="63"/>
      <c r="S52" s="63"/>
      <c r="T52" s="63"/>
      <c r="U52" s="63"/>
      <c r="V52" s="63"/>
      <c r="W52" s="62"/>
    </row>
    <row r="53" spans="1:23" x14ac:dyDescent="0.25">
      <c r="A53" s="60"/>
      <c r="B53" s="60"/>
      <c r="C53" s="60"/>
      <c r="D53" s="62"/>
      <c r="E53" s="62"/>
      <c r="F53" s="62"/>
      <c r="G53" s="62"/>
      <c r="H53" s="62"/>
      <c r="I53" s="62"/>
      <c r="J53" s="62"/>
      <c r="K53" s="60"/>
      <c r="L53" s="62"/>
      <c r="M53" s="60"/>
      <c r="N53" s="62"/>
      <c r="O53" s="60"/>
      <c r="P53" s="62"/>
      <c r="Q53" s="62"/>
      <c r="R53" s="63"/>
      <c r="S53" s="63"/>
      <c r="T53" s="63"/>
      <c r="U53" s="63"/>
      <c r="V53" s="63"/>
      <c r="W53" s="62"/>
    </row>
    <row r="54" spans="1:23" x14ac:dyDescent="0.25">
      <c r="A54" s="60"/>
      <c r="B54" s="60"/>
      <c r="C54" s="60"/>
      <c r="D54" s="62"/>
      <c r="E54" s="62"/>
      <c r="F54" s="62"/>
      <c r="G54" s="62"/>
      <c r="H54" s="62"/>
      <c r="I54" s="62"/>
      <c r="J54" s="62"/>
      <c r="K54" s="60"/>
      <c r="L54" s="62"/>
      <c r="M54" s="60"/>
      <c r="N54" s="62"/>
      <c r="O54" s="60"/>
      <c r="P54" s="62"/>
      <c r="Q54" s="62"/>
      <c r="R54" s="63"/>
      <c r="S54" s="63"/>
      <c r="T54" s="63"/>
      <c r="U54" s="63"/>
      <c r="V54" s="63"/>
      <c r="W54" s="62"/>
    </row>
    <row r="55" spans="1:23" x14ac:dyDescent="0.25">
      <c r="A55" s="60"/>
      <c r="B55" s="60"/>
      <c r="C55" s="60"/>
      <c r="D55" s="62"/>
      <c r="E55" s="62"/>
      <c r="F55" s="62"/>
      <c r="G55" s="62"/>
      <c r="H55" s="62"/>
      <c r="I55" s="62"/>
      <c r="J55" s="62"/>
      <c r="K55" s="60"/>
      <c r="L55" s="62"/>
      <c r="M55" s="60"/>
      <c r="N55" s="62"/>
      <c r="O55" s="60"/>
      <c r="P55" s="62"/>
      <c r="Q55" s="62"/>
      <c r="R55" s="63"/>
      <c r="S55" s="63"/>
      <c r="T55" s="63"/>
      <c r="U55" s="63"/>
      <c r="V55" s="63"/>
      <c r="W55" s="62"/>
    </row>
    <row r="56" spans="1:23" x14ac:dyDescent="0.25">
      <c r="A56" s="60"/>
      <c r="B56" s="60"/>
      <c r="C56" s="60"/>
      <c r="D56" s="62"/>
      <c r="E56" s="62"/>
      <c r="F56" s="62"/>
      <c r="G56" s="62"/>
      <c r="H56" s="62"/>
      <c r="I56" s="62"/>
      <c r="J56" s="62"/>
      <c r="K56" s="60"/>
      <c r="L56" s="62"/>
      <c r="M56" s="60"/>
      <c r="N56" s="62"/>
      <c r="O56" s="60"/>
      <c r="P56" s="62"/>
      <c r="Q56" s="62"/>
      <c r="R56" s="63"/>
      <c r="S56" s="63"/>
      <c r="T56" s="63"/>
      <c r="U56" s="63"/>
      <c r="V56" s="63"/>
      <c r="W56" s="62"/>
    </row>
    <row r="57" spans="1:23" x14ac:dyDescent="0.25">
      <c r="A57" s="60"/>
      <c r="B57" s="60"/>
      <c r="C57" s="60"/>
      <c r="D57" s="62"/>
      <c r="E57" s="62"/>
      <c r="F57" s="62"/>
      <c r="G57" s="62"/>
      <c r="H57" s="62"/>
      <c r="I57" s="62"/>
      <c r="J57" s="62"/>
      <c r="K57" s="60"/>
      <c r="L57" s="62"/>
      <c r="M57" s="60"/>
      <c r="N57" s="62"/>
      <c r="O57" s="60"/>
      <c r="P57" s="62"/>
      <c r="Q57" s="62"/>
      <c r="R57" s="63"/>
      <c r="S57" s="63"/>
      <c r="T57" s="63"/>
      <c r="U57" s="63"/>
      <c r="V57" s="63"/>
      <c r="W57" s="62"/>
    </row>
    <row r="58" spans="1:23" x14ac:dyDescent="0.25">
      <c r="A58" s="60"/>
      <c r="B58" s="60"/>
      <c r="C58" s="60"/>
      <c r="D58" s="62"/>
      <c r="E58" s="62"/>
      <c r="F58" s="62"/>
      <c r="G58" s="62"/>
      <c r="H58" s="62"/>
      <c r="I58" s="62"/>
      <c r="J58" s="62"/>
      <c r="K58" s="60"/>
      <c r="L58" s="62"/>
      <c r="M58" s="60"/>
      <c r="N58" s="62"/>
      <c r="O58" s="60"/>
      <c r="P58" s="62"/>
      <c r="Q58" s="62"/>
      <c r="R58" s="63"/>
      <c r="S58" s="63"/>
      <c r="T58" s="63"/>
      <c r="U58" s="63"/>
      <c r="V58" s="63"/>
      <c r="W58" s="62"/>
    </row>
    <row r="59" spans="1:23" x14ac:dyDescent="0.25">
      <c r="A59" s="60"/>
      <c r="B59" s="60"/>
      <c r="C59" s="60"/>
      <c r="D59" s="62"/>
      <c r="E59" s="62"/>
      <c r="F59" s="62"/>
      <c r="G59" s="62"/>
      <c r="H59" s="62"/>
      <c r="I59" s="62"/>
      <c r="J59" s="62"/>
      <c r="K59" s="60"/>
      <c r="L59" s="62"/>
      <c r="M59" s="60"/>
      <c r="N59" s="62"/>
      <c r="O59" s="60"/>
      <c r="P59" s="62"/>
      <c r="Q59" s="62"/>
      <c r="R59" s="63"/>
      <c r="S59" s="63"/>
      <c r="T59" s="63"/>
      <c r="U59" s="63"/>
      <c r="V59" s="63"/>
      <c r="W59" s="62"/>
    </row>
    <row r="60" spans="1:23" x14ac:dyDescent="0.25">
      <c r="A60" s="60"/>
      <c r="B60" s="60"/>
      <c r="C60" s="60"/>
      <c r="D60" s="62"/>
      <c r="E60" s="62"/>
      <c r="F60" s="62"/>
      <c r="G60" s="62"/>
      <c r="H60" s="62"/>
      <c r="I60" s="62"/>
      <c r="J60" s="62"/>
      <c r="K60" s="60"/>
      <c r="L60" s="62"/>
      <c r="M60" s="60"/>
      <c r="N60" s="62"/>
      <c r="O60" s="60"/>
      <c r="P60" s="62"/>
      <c r="Q60" s="62"/>
      <c r="R60" s="63"/>
      <c r="S60" s="63"/>
      <c r="T60" s="63"/>
      <c r="U60" s="63"/>
      <c r="V60" s="63"/>
      <c r="W60" s="62"/>
    </row>
    <row r="61" spans="1:23" x14ac:dyDescent="0.25">
      <c r="A61" s="60"/>
      <c r="B61" s="60"/>
      <c r="C61" s="60"/>
      <c r="D61" s="62"/>
      <c r="E61" s="62"/>
      <c r="F61" s="62"/>
      <c r="G61" s="62"/>
      <c r="H61" s="62"/>
      <c r="I61" s="62"/>
      <c r="J61" s="62"/>
      <c r="K61" s="60"/>
      <c r="L61" s="62"/>
      <c r="M61" s="60"/>
      <c r="N61" s="62"/>
      <c r="O61" s="60"/>
      <c r="P61" s="62"/>
      <c r="Q61" s="62"/>
      <c r="R61" s="62"/>
      <c r="S61" s="62"/>
      <c r="T61" s="62"/>
      <c r="U61" s="62"/>
      <c r="V61" s="62"/>
      <c r="W61" s="62"/>
    </row>
    <row r="62" spans="1:23" x14ac:dyDescent="0.25">
      <c r="A62" s="60"/>
      <c r="B62" s="60"/>
      <c r="C62" s="60"/>
      <c r="D62" s="62"/>
      <c r="E62" s="62"/>
      <c r="F62" s="62"/>
      <c r="G62" s="62"/>
      <c r="H62" s="62"/>
      <c r="I62" s="62"/>
      <c r="J62" s="62"/>
      <c r="K62" s="60"/>
      <c r="L62" s="62"/>
      <c r="M62" s="60"/>
      <c r="N62" s="62"/>
      <c r="O62" s="60"/>
      <c r="P62" s="62"/>
      <c r="Q62" s="62"/>
      <c r="R62" s="62"/>
      <c r="S62" s="62"/>
      <c r="T62" s="62"/>
      <c r="U62" s="62"/>
      <c r="V62" s="62"/>
      <c r="W62" s="62"/>
    </row>
    <row r="63" spans="1:23" x14ac:dyDescent="0.25">
      <c r="A63" s="60"/>
      <c r="B63" s="60"/>
      <c r="C63" s="60"/>
      <c r="D63" s="62"/>
      <c r="E63" s="62"/>
      <c r="F63" s="62"/>
      <c r="G63" s="62"/>
      <c r="H63" s="62"/>
      <c r="I63" s="62"/>
      <c r="J63" s="62"/>
      <c r="K63" s="60"/>
      <c r="L63" s="62"/>
      <c r="M63" s="60"/>
      <c r="N63" s="62"/>
      <c r="O63" s="60"/>
      <c r="P63" s="62"/>
      <c r="Q63" s="62"/>
      <c r="R63" s="62"/>
      <c r="S63" s="62"/>
      <c r="T63" s="62"/>
      <c r="U63" s="62"/>
      <c r="V63" s="62"/>
      <c r="W63" s="62"/>
    </row>
    <row r="64" spans="1:23" x14ac:dyDescent="0.25">
      <c r="A64" s="60"/>
      <c r="B64" s="60"/>
      <c r="C64" s="60"/>
      <c r="D64" s="62"/>
      <c r="E64" s="62"/>
      <c r="F64" s="62"/>
      <c r="G64" s="62"/>
      <c r="H64" s="62"/>
      <c r="I64" s="62"/>
      <c r="J64" s="62"/>
      <c r="K64" s="60"/>
      <c r="L64" s="62"/>
      <c r="M64" s="60"/>
      <c r="N64" s="62"/>
      <c r="O64" s="60"/>
      <c r="P64" s="62"/>
      <c r="Q64" s="62"/>
      <c r="R64" s="62"/>
      <c r="S64" s="62"/>
      <c r="T64" s="62"/>
      <c r="U64" s="62"/>
      <c r="V64" s="62"/>
      <c r="W64" s="62"/>
    </row>
    <row r="65" spans="1:23" x14ac:dyDescent="0.25">
      <c r="A65" s="60"/>
      <c r="B65" s="60"/>
      <c r="C65" s="60"/>
      <c r="D65" s="62"/>
      <c r="E65" s="62"/>
      <c r="F65" s="62"/>
      <c r="G65" s="62"/>
      <c r="H65" s="62"/>
      <c r="I65" s="62"/>
      <c r="J65" s="62"/>
      <c r="K65" s="60"/>
      <c r="L65" s="62"/>
      <c r="M65" s="60"/>
      <c r="N65" s="62"/>
      <c r="O65" s="60"/>
      <c r="P65" s="62"/>
      <c r="Q65" s="62"/>
      <c r="R65" s="62"/>
      <c r="S65" s="62"/>
      <c r="T65" s="62"/>
      <c r="U65" s="62"/>
      <c r="V65" s="62"/>
      <c r="W65" s="62"/>
    </row>
    <row r="66" spans="1:23" x14ac:dyDescent="0.25">
      <c r="A66" s="60"/>
      <c r="B66" s="60"/>
      <c r="C66" s="60"/>
      <c r="D66" s="62"/>
      <c r="E66" s="62"/>
      <c r="F66" s="62"/>
      <c r="G66" s="62"/>
      <c r="H66" s="62"/>
      <c r="I66" s="62"/>
      <c r="J66" s="62"/>
      <c r="K66" s="60"/>
      <c r="L66" s="62"/>
      <c r="M66" s="60"/>
      <c r="N66" s="62"/>
      <c r="O66" s="60"/>
      <c r="P66" s="62"/>
      <c r="Q66" s="62"/>
      <c r="R66" s="62"/>
      <c r="S66" s="62"/>
      <c r="T66" s="62"/>
      <c r="U66" s="62"/>
      <c r="V66" s="62"/>
      <c r="W66" s="62"/>
    </row>
    <row r="67" spans="1:23" x14ac:dyDescent="0.25">
      <c r="A67" s="60"/>
      <c r="B67" s="60"/>
      <c r="C67" s="60"/>
      <c r="D67" s="62"/>
      <c r="E67" s="62"/>
      <c r="F67" s="62"/>
      <c r="G67" s="62"/>
      <c r="H67" s="62"/>
      <c r="I67" s="62"/>
      <c r="J67" s="62"/>
      <c r="K67" s="60"/>
      <c r="L67" s="62"/>
      <c r="M67" s="60"/>
      <c r="N67" s="62"/>
      <c r="O67" s="60"/>
      <c r="P67" s="62"/>
      <c r="Q67" s="62"/>
      <c r="R67" s="62"/>
      <c r="S67" s="62"/>
      <c r="T67" s="62"/>
      <c r="U67" s="62"/>
      <c r="V67" s="62"/>
      <c r="W67" s="62"/>
    </row>
    <row r="68" spans="1:23" x14ac:dyDescent="0.25">
      <c r="A68" s="60"/>
      <c r="B68" s="60"/>
      <c r="C68" s="60"/>
      <c r="D68" s="62"/>
      <c r="E68" s="62"/>
      <c r="F68" s="62"/>
      <c r="G68" s="62"/>
      <c r="H68" s="62"/>
      <c r="I68" s="62"/>
      <c r="J68" s="62"/>
      <c r="K68" s="60"/>
      <c r="L68" s="62"/>
      <c r="M68" s="60"/>
      <c r="N68" s="62"/>
      <c r="O68" s="60"/>
      <c r="P68" s="62"/>
      <c r="Q68" s="62"/>
      <c r="R68" s="62"/>
      <c r="S68" s="62"/>
      <c r="T68" s="62"/>
      <c r="U68" s="62"/>
      <c r="V68" s="62"/>
      <c r="W68" s="62"/>
    </row>
    <row r="69" spans="1:23" x14ac:dyDescent="0.25">
      <c r="A69" s="60"/>
      <c r="B69" s="60"/>
      <c r="C69" s="60"/>
      <c r="D69" s="62"/>
      <c r="E69" s="62"/>
      <c r="F69" s="62"/>
      <c r="G69" s="62"/>
      <c r="H69" s="62"/>
      <c r="I69" s="62"/>
      <c r="J69" s="62"/>
      <c r="K69" s="60"/>
      <c r="L69" s="62"/>
      <c r="M69" s="60"/>
      <c r="N69" s="62"/>
      <c r="O69" s="60"/>
      <c r="P69" s="62"/>
      <c r="Q69" s="62"/>
      <c r="R69" s="62"/>
      <c r="S69" s="62"/>
      <c r="T69" s="62"/>
      <c r="U69" s="62"/>
      <c r="V69" s="62"/>
      <c r="W69" s="62"/>
    </row>
    <row r="70" spans="1:23" x14ac:dyDescent="0.25">
      <c r="A70" s="60"/>
      <c r="B70" s="60"/>
      <c r="C70" s="60"/>
      <c r="D70" s="62"/>
      <c r="E70" s="62"/>
      <c r="F70" s="62"/>
      <c r="G70" s="62"/>
      <c r="H70" s="62"/>
      <c r="I70" s="62"/>
      <c r="J70" s="62"/>
      <c r="K70" s="60"/>
      <c r="L70" s="62"/>
      <c r="M70" s="60"/>
      <c r="N70" s="62"/>
      <c r="O70" s="60"/>
      <c r="P70" s="62"/>
      <c r="Q70" s="62"/>
      <c r="R70" s="62"/>
      <c r="S70" s="62"/>
      <c r="T70" s="62"/>
      <c r="U70" s="62"/>
      <c r="V70" s="62"/>
      <c r="W70" s="62"/>
    </row>
    <row r="71" spans="1:23" x14ac:dyDescent="0.25">
      <c r="A71" s="60"/>
      <c r="B71" s="60"/>
      <c r="C71" s="60"/>
      <c r="D71" s="62"/>
      <c r="E71" s="62"/>
      <c r="F71" s="62"/>
      <c r="G71" s="62"/>
      <c r="H71" s="62"/>
      <c r="I71" s="62"/>
      <c r="J71" s="62"/>
      <c r="K71" s="60"/>
      <c r="L71" s="62"/>
      <c r="M71" s="60"/>
      <c r="N71" s="62"/>
      <c r="O71" s="60"/>
      <c r="P71" s="62"/>
      <c r="Q71" s="62"/>
      <c r="R71" s="62"/>
      <c r="S71" s="62"/>
      <c r="T71" s="62"/>
      <c r="U71" s="62"/>
      <c r="V71" s="62"/>
      <c r="W71" s="62"/>
    </row>
    <row r="72" spans="1:23" x14ac:dyDescent="0.25">
      <c r="A72" s="60"/>
      <c r="B72" s="60"/>
      <c r="C72" s="60"/>
      <c r="D72" s="62"/>
      <c r="E72" s="62"/>
      <c r="F72" s="62"/>
      <c r="G72" s="62"/>
      <c r="H72" s="62"/>
      <c r="I72" s="62"/>
      <c r="J72" s="62"/>
      <c r="K72" s="60"/>
      <c r="L72" s="62"/>
      <c r="M72" s="60"/>
      <c r="N72" s="62"/>
      <c r="O72" s="60"/>
      <c r="P72" s="62"/>
      <c r="Q72" s="62"/>
      <c r="R72" s="62"/>
      <c r="S72" s="62"/>
      <c r="T72" s="62"/>
      <c r="U72" s="62"/>
      <c r="V72" s="62"/>
      <c r="W72" s="62"/>
    </row>
    <row r="73" spans="1:23" x14ac:dyDescent="0.25">
      <c r="A73" s="60"/>
      <c r="B73" s="60"/>
      <c r="C73" s="60"/>
      <c r="D73" s="62"/>
      <c r="E73" s="62"/>
      <c r="F73" s="62"/>
      <c r="G73" s="62"/>
      <c r="H73" s="62"/>
      <c r="I73" s="62"/>
      <c r="J73" s="62"/>
      <c r="K73" s="60"/>
      <c r="L73" s="62"/>
      <c r="M73" s="60"/>
      <c r="N73" s="62"/>
      <c r="O73" s="60"/>
      <c r="P73" s="62"/>
      <c r="Q73" s="62"/>
      <c r="R73" s="62"/>
      <c r="S73" s="62"/>
      <c r="T73" s="62"/>
      <c r="U73" s="62"/>
      <c r="V73" s="62"/>
      <c r="W73" s="62"/>
    </row>
    <row r="74" spans="1:23" x14ac:dyDescent="0.25">
      <c r="A74" s="60"/>
      <c r="B74" s="60"/>
      <c r="C74" s="60"/>
      <c r="D74" s="62"/>
      <c r="E74" s="62"/>
      <c r="F74" s="62"/>
      <c r="G74" s="62"/>
      <c r="H74" s="62"/>
      <c r="I74" s="62"/>
      <c r="J74" s="62"/>
      <c r="K74" s="60"/>
      <c r="L74" s="62"/>
      <c r="M74" s="60"/>
      <c r="N74" s="62"/>
      <c r="O74" s="60"/>
      <c r="P74" s="62"/>
      <c r="Q74" s="62"/>
      <c r="R74" s="62"/>
      <c r="S74" s="62"/>
      <c r="T74" s="62"/>
      <c r="U74" s="62"/>
      <c r="V74" s="62"/>
      <c r="W74" s="62"/>
    </row>
    <row r="75" spans="1:23" x14ac:dyDescent="0.25">
      <c r="A75" s="60"/>
      <c r="B75" s="60"/>
      <c r="C75" s="60"/>
      <c r="D75" s="62"/>
      <c r="E75" s="62"/>
      <c r="F75" s="62"/>
      <c r="G75" s="62"/>
      <c r="H75" s="62"/>
      <c r="I75" s="62"/>
      <c r="J75" s="62"/>
      <c r="K75" s="60"/>
      <c r="L75" s="62"/>
      <c r="M75" s="60"/>
      <c r="N75" s="62"/>
      <c r="O75" s="60"/>
      <c r="P75" s="62"/>
      <c r="Q75" s="62"/>
      <c r="R75" s="62"/>
      <c r="S75" s="62"/>
      <c r="T75" s="62"/>
      <c r="U75" s="62"/>
      <c r="V75" s="62"/>
      <c r="W75" s="62"/>
    </row>
    <row r="76" spans="1:23" x14ac:dyDescent="0.25">
      <c r="A76" s="60"/>
      <c r="B76" s="60"/>
      <c r="C76" s="60"/>
      <c r="D76" s="62"/>
      <c r="E76" s="62"/>
      <c r="F76" s="62"/>
      <c r="G76" s="62"/>
      <c r="H76" s="62"/>
      <c r="I76" s="62"/>
      <c r="J76" s="62"/>
      <c r="K76" s="60"/>
      <c r="L76" s="62"/>
      <c r="M76" s="60"/>
      <c r="N76" s="62"/>
      <c r="O76" s="60"/>
      <c r="P76" s="62"/>
      <c r="Q76" s="62"/>
      <c r="R76" s="62"/>
      <c r="S76" s="62"/>
      <c r="T76" s="62"/>
      <c r="U76" s="62"/>
      <c r="V76" s="62"/>
      <c r="W76" s="62"/>
    </row>
    <row r="77" spans="1:23" x14ac:dyDescent="0.25">
      <c r="A77" s="60"/>
      <c r="B77" s="60"/>
      <c r="C77" s="60"/>
      <c r="D77" s="62"/>
      <c r="E77" s="62"/>
      <c r="F77" s="62"/>
      <c r="G77" s="62"/>
      <c r="H77" s="62"/>
      <c r="I77" s="62"/>
      <c r="J77" s="62"/>
      <c r="K77" s="60"/>
      <c r="L77" s="62"/>
      <c r="M77" s="60"/>
      <c r="N77" s="62"/>
      <c r="O77" s="60"/>
      <c r="P77" s="62"/>
      <c r="Q77" s="62"/>
      <c r="R77" s="62"/>
      <c r="S77" s="62"/>
      <c r="T77" s="62"/>
      <c r="U77" s="62"/>
      <c r="V77" s="62"/>
      <c r="W77" s="62"/>
    </row>
    <row r="78" spans="1:23" x14ac:dyDescent="0.25">
      <c r="A78" s="60"/>
      <c r="B78" s="60"/>
      <c r="C78" s="60"/>
      <c r="D78" s="62"/>
      <c r="E78" s="62"/>
      <c r="F78" s="62"/>
      <c r="G78" s="62"/>
      <c r="H78" s="62"/>
      <c r="I78" s="62"/>
      <c r="J78" s="62"/>
      <c r="K78" s="60"/>
      <c r="L78" s="62"/>
      <c r="M78" s="60"/>
      <c r="N78" s="62"/>
      <c r="O78" s="60"/>
      <c r="P78" s="62"/>
      <c r="Q78" s="62"/>
      <c r="R78" s="62"/>
      <c r="S78" s="62"/>
      <c r="T78" s="62"/>
      <c r="U78" s="62"/>
      <c r="V78" s="62"/>
      <c r="W78" s="62"/>
    </row>
    <row r="79" spans="1:23" x14ac:dyDescent="0.25">
      <c r="A79" s="60"/>
      <c r="B79" s="60"/>
      <c r="C79" s="60"/>
      <c r="D79" s="62"/>
      <c r="E79" s="62"/>
      <c r="F79" s="62"/>
      <c r="G79" s="62"/>
      <c r="H79" s="62"/>
      <c r="I79" s="62"/>
      <c r="J79" s="62"/>
      <c r="K79" s="60"/>
      <c r="L79" s="62"/>
      <c r="M79" s="60"/>
      <c r="N79" s="62"/>
      <c r="O79" s="60"/>
      <c r="P79" s="62"/>
      <c r="Q79" s="62"/>
      <c r="R79" s="62"/>
      <c r="S79" s="62"/>
      <c r="T79" s="62"/>
      <c r="U79" s="62"/>
      <c r="V79" s="62"/>
      <c r="W79" s="62"/>
    </row>
    <row r="80" spans="1:23" x14ac:dyDescent="0.25">
      <c r="A80" s="60"/>
      <c r="B80" s="60"/>
      <c r="C80" s="60"/>
      <c r="D80" s="62"/>
      <c r="E80" s="62"/>
      <c r="F80" s="62"/>
      <c r="G80" s="62"/>
      <c r="H80" s="62"/>
      <c r="I80" s="62"/>
      <c r="J80" s="62"/>
      <c r="K80" s="60"/>
      <c r="L80" s="62"/>
      <c r="M80" s="60"/>
      <c r="N80" s="62"/>
      <c r="O80" s="60"/>
      <c r="P80" s="62"/>
      <c r="Q80" s="62"/>
      <c r="R80" s="62"/>
      <c r="S80" s="62"/>
      <c r="T80" s="62"/>
      <c r="U80" s="62"/>
      <c r="V80" s="62"/>
      <c r="W80" s="62"/>
    </row>
    <row r="81" spans="1:23" x14ac:dyDescent="0.25">
      <c r="A81" s="60"/>
      <c r="B81" s="60"/>
      <c r="C81" s="60"/>
      <c r="D81" s="62"/>
      <c r="E81" s="62"/>
      <c r="F81" s="62"/>
      <c r="G81" s="62"/>
      <c r="H81" s="62"/>
      <c r="I81" s="62"/>
      <c r="J81" s="62"/>
      <c r="K81" s="60"/>
      <c r="L81" s="62"/>
      <c r="M81" s="60"/>
      <c r="N81" s="62"/>
      <c r="O81" s="60"/>
      <c r="P81" s="62"/>
      <c r="Q81" s="62"/>
      <c r="R81" s="62"/>
      <c r="S81" s="62"/>
      <c r="T81" s="62"/>
      <c r="U81" s="62"/>
      <c r="V81" s="62"/>
      <c r="W81" s="62"/>
    </row>
    <row r="82" spans="1:23" x14ac:dyDescent="0.25">
      <c r="A82" s="60"/>
      <c r="B82" s="60"/>
      <c r="C82" s="60"/>
      <c r="D82" s="62"/>
      <c r="E82" s="62"/>
      <c r="F82" s="62"/>
      <c r="G82" s="62"/>
      <c r="H82" s="62"/>
      <c r="I82" s="62"/>
      <c r="J82" s="62"/>
      <c r="K82" s="60"/>
      <c r="L82" s="62"/>
      <c r="M82" s="60"/>
      <c r="N82" s="62"/>
      <c r="O82" s="60"/>
      <c r="P82" s="62"/>
      <c r="Q82" s="62"/>
      <c r="R82" s="62"/>
      <c r="S82" s="62"/>
      <c r="T82" s="62"/>
      <c r="U82" s="62"/>
      <c r="V82" s="62"/>
      <c r="W82" s="62"/>
    </row>
    <row r="83" spans="1:23" x14ac:dyDescent="0.25">
      <c r="A83" s="60"/>
      <c r="B83" s="60"/>
      <c r="C83" s="60"/>
      <c r="D83" s="62"/>
      <c r="E83" s="62"/>
      <c r="F83" s="62"/>
      <c r="G83" s="62"/>
      <c r="H83" s="62"/>
      <c r="I83" s="62"/>
      <c r="J83" s="62"/>
      <c r="K83" s="60"/>
      <c r="L83" s="62"/>
      <c r="M83" s="60"/>
      <c r="N83" s="62"/>
      <c r="O83" s="60"/>
      <c r="P83" s="62"/>
      <c r="Q83" s="62"/>
      <c r="R83" s="62"/>
      <c r="S83" s="62"/>
      <c r="T83" s="62"/>
      <c r="U83" s="62"/>
      <c r="V83" s="62"/>
      <c r="W83" s="62"/>
    </row>
    <row r="84" spans="1:23" x14ac:dyDescent="0.25">
      <c r="A84" s="31"/>
      <c r="B84" s="31"/>
      <c r="C84" s="31"/>
      <c r="D84" s="62"/>
      <c r="E84" s="62"/>
      <c r="F84" s="62"/>
      <c r="G84" s="62"/>
      <c r="H84" s="62"/>
      <c r="I84" s="62"/>
      <c r="J84" s="62"/>
      <c r="K84" s="31"/>
      <c r="L84" s="62"/>
      <c r="M84" s="31"/>
      <c r="N84" s="62"/>
      <c r="O84" s="31"/>
      <c r="P84" s="62"/>
      <c r="Q84" s="62"/>
      <c r="R84" s="62"/>
      <c r="S84" s="62"/>
      <c r="T84" s="62"/>
      <c r="U84" s="62"/>
      <c r="V84" s="62"/>
      <c r="W84" s="62"/>
    </row>
    <row r="85" spans="1:23" x14ac:dyDescent="0.25">
      <c r="A85" s="31"/>
      <c r="B85" s="31"/>
      <c r="C85" s="31"/>
      <c r="D85" s="62"/>
      <c r="E85" s="62"/>
      <c r="F85" s="62"/>
      <c r="G85" s="62"/>
      <c r="H85" s="62"/>
      <c r="I85" s="62"/>
      <c r="J85" s="62"/>
      <c r="K85" s="31"/>
      <c r="L85" s="62"/>
      <c r="M85" s="31"/>
      <c r="N85" s="62"/>
      <c r="O85" s="31"/>
      <c r="P85" s="62"/>
      <c r="Q85" s="62"/>
      <c r="R85" s="62"/>
      <c r="S85" s="62"/>
      <c r="T85" s="62"/>
      <c r="U85" s="62"/>
      <c r="V85" s="62"/>
      <c r="W85" s="62"/>
    </row>
    <row r="86" spans="1:23" x14ac:dyDescent="0.25">
      <c r="A86" s="31"/>
      <c r="B86" s="31"/>
      <c r="C86" s="31"/>
      <c r="D86" s="62"/>
      <c r="E86" s="62"/>
      <c r="F86" s="62"/>
      <c r="G86" s="62"/>
      <c r="H86" s="62"/>
      <c r="I86" s="62"/>
      <c r="J86" s="62"/>
      <c r="K86" s="31"/>
      <c r="L86" s="62"/>
      <c r="M86" s="31"/>
      <c r="N86" s="62"/>
      <c r="O86" s="31"/>
      <c r="P86" s="62"/>
      <c r="Q86" s="62"/>
      <c r="R86" s="62"/>
      <c r="S86" s="62"/>
      <c r="T86" s="62"/>
      <c r="U86" s="62"/>
      <c r="V86" s="62"/>
      <c r="W86" s="62"/>
    </row>
    <row r="87" spans="1:23" x14ac:dyDescent="0.25">
      <c r="A87" s="31"/>
      <c r="B87" s="31"/>
      <c r="C87" s="31"/>
      <c r="D87" s="62"/>
      <c r="E87" s="62"/>
      <c r="F87" s="62"/>
      <c r="G87" s="62"/>
      <c r="H87" s="62"/>
      <c r="I87" s="62"/>
      <c r="J87" s="62"/>
      <c r="K87" s="31"/>
      <c r="L87" s="62"/>
      <c r="M87" s="31"/>
      <c r="N87" s="62"/>
      <c r="O87" s="31"/>
      <c r="P87" s="62"/>
      <c r="Q87" s="62"/>
      <c r="R87" s="62"/>
      <c r="S87" s="62"/>
      <c r="T87" s="62"/>
      <c r="U87" s="62"/>
      <c r="V87" s="62"/>
      <c r="W87" s="62"/>
    </row>
    <row r="88" spans="1:23" x14ac:dyDescent="0.25">
      <c r="A88" s="31"/>
      <c r="B88" s="31"/>
      <c r="C88" s="31"/>
      <c r="D88" s="62"/>
      <c r="E88" s="62"/>
      <c r="F88" s="62"/>
      <c r="G88" s="62"/>
      <c r="H88" s="62"/>
      <c r="I88" s="62"/>
      <c r="J88" s="62"/>
      <c r="K88" s="31"/>
      <c r="L88" s="62"/>
      <c r="M88" s="31"/>
      <c r="N88" s="62"/>
      <c r="O88" s="31"/>
      <c r="P88" s="62"/>
      <c r="Q88" s="62"/>
      <c r="R88" s="62"/>
      <c r="S88" s="62"/>
      <c r="T88" s="62"/>
      <c r="U88" s="62"/>
      <c r="V88" s="62"/>
      <c r="W88" s="62"/>
    </row>
    <row r="89" spans="1:23" x14ac:dyDescent="0.25">
      <c r="A89" s="31"/>
      <c r="B89" s="31"/>
      <c r="C89" s="31"/>
      <c r="D89" s="62"/>
      <c r="E89" s="62"/>
      <c r="F89" s="62"/>
      <c r="G89" s="62"/>
      <c r="H89" s="62"/>
      <c r="I89" s="62"/>
      <c r="J89" s="62"/>
      <c r="K89" s="31"/>
      <c r="L89" s="62"/>
      <c r="M89" s="31"/>
      <c r="N89" s="62"/>
      <c r="O89" s="31"/>
      <c r="P89" s="62"/>
      <c r="Q89" s="62"/>
      <c r="R89" s="62"/>
      <c r="S89" s="62"/>
      <c r="T89" s="62"/>
      <c r="U89" s="62"/>
      <c r="V89" s="62"/>
      <c r="W89" s="62"/>
    </row>
    <row r="90" spans="1:23" x14ac:dyDescent="0.25">
      <c r="A90" s="31"/>
      <c r="B90" s="31"/>
      <c r="C90" s="31"/>
      <c r="D90" s="62"/>
      <c r="E90" s="62"/>
      <c r="F90" s="62"/>
      <c r="G90" s="62"/>
      <c r="H90" s="62"/>
      <c r="I90" s="62"/>
      <c r="J90" s="62"/>
      <c r="K90" s="31"/>
      <c r="L90" s="62"/>
      <c r="M90" s="31"/>
      <c r="N90" s="62"/>
      <c r="O90" s="31"/>
      <c r="P90" s="62"/>
      <c r="Q90" s="62"/>
      <c r="R90" s="62"/>
      <c r="S90" s="62"/>
      <c r="T90" s="62"/>
      <c r="U90" s="62"/>
      <c r="V90" s="62"/>
      <c r="W90" s="62"/>
    </row>
    <row r="91" spans="1:23" x14ac:dyDescent="0.25">
      <c r="A91" s="31"/>
      <c r="B91" s="31"/>
      <c r="C91" s="31"/>
      <c r="D91" s="62"/>
      <c r="E91" s="62"/>
      <c r="F91" s="62"/>
      <c r="G91" s="62"/>
      <c r="H91" s="62"/>
      <c r="I91" s="62"/>
      <c r="J91" s="62"/>
      <c r="K91" s="31"/>
      <c r="L91" s="62"/>
      <c r="M91" s="31"/>
      <c r="N91" s="62"/>
      <c r="O91" s="31"/>
      <c r="P91" s="62"/>
      <c r="Q91" s="62"/>
      <c r="R91" s="62"/>
      <c r="S91" s="62"/>
      <c r="T91" s="62"/>
      <c r="U91" s="62"/>
      <c r="V91" s="62"/>
      <c r="W91" s="62"/>
    </row>
    <row r="92" spans="1:23" x14ac:dyDescent="0.25">
      <c r="A92" s="31"/>
      <c r="B92" s="31"/>
      <c r="C92" s="31"/>
      <c r="D92" s="62"/>
      <c r="E92" s="62"/>
      <c r="F92" s="62"/>
      <c r="G92" s="62"/>
      <c r="H92" s="62"/>
      <c r="I92" s="62"/>
      <c r="J92" s="62"/>
      <c r="K92" s="31"/>
      <c r="L92" s="62"/>
      <c r="M92" s="31"/>
      <c r="N92" s="62"/>
      <c r="O92" s="31"/>
      <c r="P92" s="62"/>
      <c r="Q92" s="62"/>
      <c r="R92" s="62"/>
      <c r="S92" s="62"/>
      <c r="T92" s="62"/>
      <c r="U92" s="62"/>
      <c r="V92" s="62"/>
      <c r="W92" s="62"/>
    </row>
    <row r="93" spans="1:23" x14ac:dyDescent="0.25">
      <c r="A93" s="31"/>
      <c r="B93" s="31"/>
      <c r="C93" s="31"/>
      <c r="D93" s="62"/>
      <c r="E93" s="62"/>
      <c r="F93" s="62"/>
      <c r="G93" s="62"/>
      <c r="H93" s="62"/>
      <c r="I93" s="62"/>
      <c r="J93" s="62"/>
      <c r="K93" s="31"/>
      <c r="L93" s="62"/>
      <c r="M93" s="31"/>
      <c r="N93" s="62"/>
      <c r="O93" s="31"/>
      <c r="P93" s="62"/>
      <c r="Q93" s="62"/>
      <c r="R93" s="62"/>
      <c r="S93" s="62"/>
      <c r="T93" s="62"/>
      <c r="U93" s="62"/>
      <c r="V93" s="62"/>
      <c r="W93" s="62"/>
    </row>
    <row r="94" spans="1:23" x14ac:dyDescent="0.25">
      <c r="A94" s="31"/>
      <c r="B94" s="31"/>
      <c r="C94" s="31"/>
      <c r="D94" s="62"/>
      <c r="E94" s="62"/>
      <c r="F94" s="62"/>
      <c r="G94" s="62"/>
      <c r="H94" s="62"/>
      <c r="I94" s="62"/>
      <c r="J94" s="62"/>
      <c r="K94" s="31"/>
      <c r="L94" s="62"/>
      <c r="M94" s="31"/>
      <c r="N94" s="62"/>
      <c r="O94" s="31"/>
      <c r="P94" s="62"/>
      <c r="Q94" s="62"/>
      <c r="R94" s="62"/>
      <c r="S94" s="62"/>
      <c r="T94" s="62"/>
      <c r="U94" s="62"/>
      <c r="V94" s="62"/>
      <c r="W94" s="62"/>
    </row>
    <row r="95" spans="1:23" x14ac:dyDescent="0.25">
      <c r="A95" s="31"/>
      <c r="B95" s="31"/>
      <c r="C95" s="31"/>
      <c r="D95" s="62"/>
      <c r="E95" s="62"/>
      <c r="F95" s="62"/>
      <c r="G95" s="62"/>
      <c r="H95" s="62"/>
      <c r="I95" s="62"/>
      <c r="J95" s="62"/>
      <c r="K95" s="31"/>
      <c r="L95" s="62"/>
      <c r="M95" s="31"/>
      <c r="N95" s="62"/>
      <c r="O95" s="31"/>
      <c r="P95" s="62"/>
      <c r="Q95" s="62"/>
      <c r="R95" s="62"/>
      <c r="S95" s="62"/>
      <c r="T95" s="62"/>
      <c r="U95" s="62"/>
      <c r="V95" s="62"/>
      <c r="W95" s="62"/>
    </row>
    <row r="96" spans="1:23" x14ac:dyDescent="0.25">
      <c r="A96" s="31"/>
      <c r="B96" s="31"/>
      <c r="C96" s="31"/>
      <c r="D96" s="62"/>
      <c r="E96" s="62"/>
      <c r="F96" s="62"/>
      <c r="G96" s="62"/>
      <c r="H96" s="62"/>
      <c r="I96" s="62"/>
      <c r="J96" s="62"/>
      <c r="K96" s="31"/>
      <c r="L96" s="62"/>
      <c r="M96" s="31"/>
      <c r="N96" s="62"/>
      <c r="O96" s="31"/>
      <c r="P96" s="62"/>
      <c r="Q96" s="62"/>
      <c r="R96" s="62"/>
      <c r="S96" s="62"/>
      <c r="T96" s="62"/>
      <c r="U96" s="62"/>
      <c r="V96" s="62"/>
      <c r="W96" s="62"/>
    </row>
    <row r="97" spans="1:23" x14ac:dyDescent="0.25">
      <c r="A97" s="31"/>
      <c r="B97" s="31"/>
      <c r="C97" s="31"/>
      <c r="D97" s="62"/>
      <c r="E97" s="62"/>
      <c r="F97" s="62"/>
      <c r="G97" s="62"/>
      <c r="H97" s="62"/>
      <c r="I97" s="62"/>
      <c r="J97" s="62"/>
      <c r="K97" s="31"/>
      <c r="L97" s="62"/>
      <c r="M97" s="31"/>
      <c r="N97" s="62"/>
      <c r="O97" s="31"/>
      <c r="P97" s="62"/>
      <c r="Q97" s="62"/>
      <c r="R97" s="62"/>
      <c r="S97" s="62"/>
      <c r="T97" s="62"/>
      <c r="U97" s="62"/>
      <c r="V97" s="62"/>
      <c r="W97" s="62"/>
    </row>
    <row r="98" spans="1:23" x14ac:dyDescent="0.25">
      <c r="A98" s="31"/>
      <c r="B98" s="31"/>
      <c r="C98" s="31"/>
      <c r="D98" s="62"/>
      <c r="E98" s="62"/>
      <c r="F98" s="62"/>
      <c r="G98" s="62"/>
      <c r="H98" s="62"/>
      <c r="I98" s="62"/>
      <c r="J98" s="62"/>
      <c r="K98" s="31"/>
      <c r="L98" s="62"/>
      <c r="M98" s="31"/>
      <c r="N98" s="62"/>
      <c r="O98" s="31"/>
      <c r="P98" s="62"/>
      <c r="Q98" s="62"/>
      <c r="R98" s="62"/>
      <c r="S98" s="62"/>
      <c r="T98" s="62"/>
      <c r="U98" s="62"/>
      <c r="V98" s="62"/>
      <c r="W98" s="62"/>
    </row>
    <row r="99" spans="1:23" x14ac:dyDescent="0.25">
      <c r="A99" s="31"/>
      <c r="B99" s="31"/>
      <c r="C99" s="31"/>
      <c r="D99" s="62"/>
      <c r="E99" s="62"/>
      <c r="F99" s="62"/>
      <c r="G99" s="62"/>
      <c r="H99" s="62"/>
      <c r="I99" s="62"/>
      <c r="J99" s="62"/>
      <c r="K99" s="31"/>
      <c r="L99" s="62"/>
      <c r="M99" s="31"/>
      <c r="N99" s="62"/>
      <c r="O99" s="31"/>
      <c r="P99" s="62"/>
      <c r="Q99" s="62"/>
      <c r="R99" s="62"/>
      <c r="S99" s="62"/>
      <c r="T99" s="62"/>
      <c r="U99" s="62"/>
      <c r="V99" s="62"/>
      <c r="W99" s="62"/>
    </row>
    <row r="100" spans="1:23" x14ac:dyDescent="0.25">
      <c r="A100" s="31"/>
      <c r="B100" s="31"/>
      <c r="C100" s="31"/>
      <c r="D100" s="62"/>
      <c r="E100" s="62"/>
      <c r="F100" s="62"/>
      <c r="G100" s="62"/>
      <c r="H100" s="62"/>
      <c r="I100" s="62"/>
      <c r="J100" s="62"/>
      <c r="K100" s="31"/>
      <c r="L100" s="62"/>
      <c r="M100" s="31"/>
      <c r="N100" s="62"/>
      <c r="O100" s="31"/>
      <c r="P100" s="62"/>
      <c r="Q100" s="62"/>
      <c r="R100" s="62"/>
      <c r="S100" s="62"/>
      <c r="T100" s="62"/>
      <c r="U100" s="62"/>
      <c r="V100" s="62"/>
      <c r="W100" s="62"/>
    </row>
    <row r="101" spans="1:23" x14ac:dyDescent="0.25">
      <c r="A101" s="31"/>
      <c r="B101" s="31"/>
      <c r="C101" s="31"/>
      <c r="D101" s="62"/>
      <c r="E101" s="62"/>
      <c r="F101" s="62"/>
      <c r="G101" s="62"/>
      <c r="H101" s="62"/>
      <c r="I101" s="62"/>
      <c r="J101" s="62"/>
      <c r="K101" s="31"/>
      <c r="L101" s="62"/>
      <c r="M101" s="31"/>
      <c r="N101" s="62"/>
      <c r="O101" s="31"/>
      <c r="P101" s="62"/>
      <c r="Q101" s="62"/>
      <c r="R101" s="62"/>
      <c r="S101" s="62"/>
      <c r="T101" s="62"/>
      <c r="U101" s="62"/>
      <c r="V101" s="62"/>
      <c r="W101" s="62"/>
    </row>
    <row r="102" spans="1:23" x14ac:dyDescent="0.25">
      <c r="A102" s="31"/>
      <c r="B102" s="31"/>
      <c r="C102" s="31"/>
      <c r="D102" s="62"/>
      <c r="E102" s="62"/>
      <c r="F102" s="62"/>
      <c r="G102" s="62"/>
      <c r="H102" s="62"/>
      <c r="I102" s="62"/>
      <c r="J102" s="62"/>
      <c r="K102" s="31"/>
      <c r="L102" s="62"/>
      <c r="M102" s="31"/>
      <c r="N102" s="62"/>
      <c r="O102" s="31"/>
      <c r="P102" s="62"/>
      <c r="Q102" s="62"/>
      <c r="R102" s="62"/>
      <c r="S102" s="62"/>
      <c r="T102" s="62"/>
      <c r="U102" s="62"/>
      <c r="V102" s="62"/>
      <c r="W102" s="62"/>
    </row>
    <row r="103" spans="1:23" x14ac:dyDescent="0.25">
      <c r="A103" s="31"/>
      <c r="B103" s="31"/>
      <c r="C103" s="31"/>
      <c r="D103" s="62"/>
      <c r="E103" s="62"/>
      <c r="F103" s="62"/>
      <c r="G103" s="62"/>
      <c r="H103" s="62"/>
      <c r="I103" s="62"/>
      <c r="J103" s="62"/>
      <c r="K103" s="31"/>
      <c r="L103" s="62"/>
      <c r="M103" s="31"/>
      <c r="N103" s="62"/>
      <c r="O103" s="31"/>
      <c r="P103" s="62"/>
      <c r="Q103" s="62"/>
      <c r="R103" s="62"/>
      <c r="S103" s="62"/>
      <c r="T103" s="62"/>
      <c r="U103" s="62"/>
      <c r="V103" s="62"/>
      <c r="W103" s="62"/>
    </row>
    <row r="104" spans="1:23" x14ac:dyDescent="0.25">
      <c r="A104" s="31"/>
      <c r="B104" s="31"/>
      <c r="C104" s="31"/>
      <c r="D104" s="62"/>
      <c r="E104" s="62"/>
      <c r="F104" s="62"/>
      <c r="G104" s="62"/>
      <c r="H104" s="62"/>
      <c r="I104" s="62"/>
      <c r="J104" s="62"/>
      <c r="K104" s="31"/>
      <c r="L104" s="62"/>
      <c r="M104" s="31"/>
      <c r="N104" s="62"/>
      <c r="O104" s="31"/>
      <c r="P104" s="62"/>
      <c r="Q104" s="62"/>
      <c r="R104" s="62"/>
      <c r="S104" s="62"/>
      <c r="T104" s="62"/>
      <c r="U104" s="62"/>
      <c r="V104" s="62"/>
      <c r="W104" s="62"/>
    </row>
    <row r="105" spans="1:23" x14ac:dyDescent="0.25">
      <c r="A105" s="31"/>
      <c r="B105" s="31"/>
      <c r="C105" s="31"/>
      <c r="D105" s="62"/>
      <c r="E105" s="62"/>
      <c r="F105" s="62"/>
      <c r="G105" s="62"/>
      <c r="H105" s="62"/>
      <c r="I105" s="62"/>
      <c r="J105" s="62"/>
      <c r="K105" s="31"/>
      <c r="L105" s="62"/>
      <c r="M105" s="31"/>
      <c r="N105" s="62"/>
      <c r="O105" s="31"/>
      <c r="P105" s="62"/>
      <c r="Q105" s="62"/>
      <c r="R105" s="62"/>
      <c r="S105" s="62"/>
      <c r="T105" s="62"/>
      <c r="U105" s="62"/>
      <c r="V105" s="62"/>
      <c r="W105" s="62"/>
    </row>
    <row r="106" spans="1:23" x14ac:dyDescent="0.25">
      <c r="A106" s="31"/>
      <c r="B106" s="31"/>
      <c r="C106" s="31"/>
      <c r="D106" s="62"/>
      <c r="E106" s="62"/>
      <c r="F106" s="62"/>
      <c r="G106" s="62"/>
      <c r="H106" s="62"/>
      <c r="I106" s="62"/>
      <c r="J106" s="62"/>
      <c r="K106" s="31"/>
      <c r="L106" s="62"/>
      <c r="M106" s="31"/>
      <c r="N106" s="62"/>
      <c r="O106" s="31"/>
      <c r="P106" s="62"/>
      <c r="Q106" s="62"/>
      <c r="R106" s="62"/>
      <c r="S106" s="62"/>
      <c r="T106" s="62"/>
      <c r="U106" s="62"/>
      <c r="V106" s="62"/>
      <c r="W106" s="62"/>
    </row>
    <row r="107" spans="1:23" x14ac:dyDescent="0.25">
      <c r="A107" s="31"/>
      <c r="B107" s="31"/>
      <c r="C107" s="31"/>
      <c r="D107" s="62"/>
      <c r="E107" s="62"/>
      <c r="F107" s="62"/>
      <c r="G107" s="62"/>
      <c r="H107" s="62"/>
      <c r="I107" s="62"/>
      <c r="J107" s="62"/>
      <c r="K107" s="31"/>
      <c r="L107" s="62"/>
      <c r="M107" s="31"/>
      <c r="N107" s="62"/>
      <c r="O107" s="31"/>
      <c r="P107" s="62"/>
      <c r="Q107" s="62"/>
      <c r="R107" s="62"/>
      <c r="S107" s="62"/>
      <c r="T107" s="62"/>
      <c r="U107" s="62"/>
      <c r="V107" s="62"/>
      <c r="W107" s="62"/>
    </row>
    <row r="108" spans="1:23" x14ac:dyDescent="0.25">
      <c r="A108" s="31"/>
      <c r="B108" s="31"/>
      <c r="C108" s="31"/>
      <c r="D108" s="62"/>
      <c r="E108" s="62"/>
      <c r="F108" s="62"/>
      <c r="G108" s="62"/>
      <c r="H108" s="62"/>
      <c r="I108" s="62"/>
      <c r="J108" s="62"/>
      <c r="K108" s="31"/>
      <c r="L108" s="62"/>
      <c r="M108" s="31"/>
      <c r="N108" s="62"/>
      <c r="O108" s="31"/>
      <c r="P108" s="62"/>
      <c r="Q108" s="62"/>
      <c r="R108" s="62"/>
      <c r="S108" s="62"/>
      <c r="T108" s="62"/>
      <c r="U108" s="62"/>
      <c r="V108" s="62"/>
      <c r="W108" s="62"/>
    </row>
    <row r="109" spans="1:23" x14ac:dyDescent="0.25">
      <c r="A109" s="31"/>
      <c r="B109" s="31"/>
      <c r="C109" s="31"/>
      <c r="D109" s="62"/>
      <c r="E109" s="62"/>
      <c r="F109" s="62"/>
      <c r="G109" s="62"/>
      <c r="H109" s="62"/>
      <c r="I109" s="62"/>
      <c r="J109" s="62"/>
      <c r="K109" s="31"/>
      <c r="L109" s="62"/>
      <c r="M109" s="31"/>
      <c r="N109" s="62"/>
      <c r="O109" s="31"/>
      <c r="P109" s="62"/>
      <c r="Q109" s="62"/>
      <c r="R109" s="62"/>
      <c r="S109" s="62"/>
      <c r="T109" s="62"/>
      <c r="U109" s="62"/>
      <c r="V109" s="62"/>
      <c r="W109" s="62"/>
    </row>
    <row r="110" spans="1:23" x14ac:dyDescent="0.25">
      <c r="A110" s="31"/>
      <c r="B110" s="31"/>
      <c r="C110" s="31"/>
      <c r="D110" s="62"/>
      <c r="E110" s="62"/>
      <c r="F110" s="62"/>
      <c r="G110" s="62"/>
      <c r="H110" s="62"/>
      <c r="I110" s="62"/>
      <c r="J110" s="62"/>
      <c r="K110" s="31"/>
      <c r="L110" s="62"/>
      <c r="M110" s="31"/>
      <c r="N110" s="62"/>
      <c r="O110" s="31"/>
      <c r="P110" s="62"/>
      <c r="Q110" s="62"/>
      <c r="R110" s="62"/>
      <c r="S110" s="62"/>
      <c r="T110" s="62"/>
      <c r="U110" s="62"/>
      <c r="V110" s="62"/>
      <c r="W110" s="62"/>
    </row>
    <row r="111" spans="1:23" x14ac:dyDescent="0.25">
      <c r="A111" s="31"/>
      <c r="B111" s="31"/>
      <c r="C111" s="31"/>
      <c r="D111" s="62"/>
      <c r="E111" s="62"/>
      <c r="F111" s="62"/>
      <c r="G111" s="62"/>
      <c r="H111" s="62"/>
      <c r="I111" s="62"/>
      <c r="J111" s="62"/>
      <c r="K111" s="31"/>
      <c r="L111" s="62"/>
      <c r="M111" s="31"/>
      <c r="N111" s="62"/>
      <c r="O111" s="31"/>
      <c r="P111" s="62"/>
      <c r="Q111" s="62"/>
      <c r="R111" s="62"/>
      <c r="S111" s="62"/>
      <c r="T111" s="62"/>
      <c r="U111" s="62"/>
      <c r="V111" s="62"/>
      <c r="W111" s="62"/>
    </row>
    <row r="112" spans="1:23" x14ac:dyDescent="0.25">
      <c r="A112" s="31"/>
      <c r="B112" s="31"/>
      <c r="C112" s="31"/>
      <c r="D112" s="62"/>
      <c r="E112" s="62"/>
      <c r="F112" s="62"/>
      <c r="G112" s="62"/>
      <c r="H112" s="62"/>
      <c r="I112" s="62"/>
      <c r="J112" s="62"/>
      <c r="K112" s="31"/>
      <c r="L112" s="62"/>
      <c r="M112" s="31"/>
      <c r="N112" s="62"/>
      <c r="O112" s="31"/>
      <c r="P112" s="62"/>
      <c r="Q112" s="62"/>
      <c r="R112" s="62"/>
      <c r="S112" s="62"/>
      <c r="T112" s="62"/>
      <c r="U112" s="62"/>
      <c r="V112" s="62"/>
      <c r="W112" s="62"/>
    </row>
    <row r="113" spans="1:23" x14ac:dyDescent="0.25">
      <c r="A113" s="31"/>
      <c r="B113" s="31"/>
      <c r="C113" s="31"/>
      <c r="D113" s="62"/>
      <c r="E113" s="62"/>
      <c r="F113" s="62"/>
      <c r="G113" s="62"/>
      <c r="H113" s="62"/>
      <c r="I113" s="62"/>
      <c r="J113" s="62"/>
      <c r="K113" s="31"/>
      <c r="L113" s="62"/>
      <c r="M113" s="31"/>
      <c r="N113" s="62"/>
      <c r="O113" s="31"/>
      <c r="P113" s="62"/>
      <c r="Q113" s="62"/>
      <c r="R113" s="62"/>
      <c r="S113" s="62"/>
      <c r="T113" s="62"/>
      <c r="U113" s="62"/>
      <c r="V113" s="62"/>
      <c r="W113" s="62"/>
    </row>
    <row r="114" spans="1:23" x14ac:dyDescent="0.25">
      <c r="A114" s="31"/>
      <c r="B114" s="31"/>
      <c r="C114" s="31"/>
      <c r="D114" s="62"/>
      <c r="E114" s="62"/>
      <c r="F114" s="62"/>
      <c r="G114" s="62"/>
      <c r="H114" s="62"/>
      <c r="I114" s="62"/>
      <c r="J114" s="62"/>
      <c r="K114" s="31"/>
      <c r="L114" s="62"/>
      <c r="M114" s="31"/>
      <c r="N114" s="62"/>
      <c r="O114" s="31"/>
      <c r="P114" s="62"/>
      <c r="Q114" s="62"/>
      <c r="R114" s="62"/>
      <c r="S114" s="62"/>
      <c r="T114" s="62"/>
      <c r="U114" s="62"/>
      <c r="V114" s="62"/>
      <c r="W114" s="62"/>
    </row>
    <row r="115" spans="1:23" x14ac:dyDescent="0.25">
      <c r="A115" s="31"/>
      <c r="B115" s="31"/>
      <c r="C115" s="31"/>
      <c r="D115" s="62"/>
      <c r="E115" s="62"/>
      <c r="F115" s="62"/>
      <c r="G115" s="62"/>
      <c r="H115" s="62"/>
      <c r="I115" s="62"/>
      <c r="J115" s="62"/>
      <c r="K115" s="31"/>
      <c r="L115" s="62"/>
      <c r="M115" s="31"/>
      <c r="N115" s="62"/>
      <c r="O115" s="31"/>
      <c r="P115" s="62"/>
      <c r="Q115" s="62"/>
      <c r="R115" s="62"/>
      <c r="S115" s="62"/>
      <c r="T115" s="62"/>
      <c r="U115" s="62"/>
      <c r="V115" s="62"/>
      <c r="W115" s="62"/>
    </row>
    <row r="116" spans="1:23" x14ac:dyDescent="0.25">
      <c r="A116" s="31"/>
      <c r="B116" s="31"/>
      <c r="C116" s="31"/>
      <c r="D116" s="62"/>
      <c r="E116" s="62"/>
      <c r="F116" s="62"/>
      <c r="G116" s="62"/>
      <c r="H116" s="62"/>
      <c r="I116" s="62"/>
      <c r="J116" s="62"/>
      <c r="K116" s="31"/>
      <c r="L116" s="62"/>
      <c r="M116" s="31"/>
      <c r="N116" s="62"/>
      <c r="O116" s="31"/>
      <c r="P116" s="62"/>
      <c r="Q116" s="62"/>
      <c r="R116" s="62"/>
      <c r="S116" s="62"/>
      <c r="T116" s="62"/>
      <c r="U116" s="62"/>
      <c r="V116" s="62"/>
      <c r="W116" s="62"/>
    </row>
    <row r="117" spans="1:23" x14ac:dyDescent="0.25">
      <c r="A117" s="31"/>
      <c r="B117" s="31"/>
      <c r="C117" s="31"/>
      <c r="D117" s="62"/>
      <c r="E117" s="62"/>
      <c r="F117" s="62"/>
      <c r="G117" s="62"/>
      <c r="H117" s="62"/>
      <c r="I117" s="62"/>
      <c r="J117" s="62"/>
      <c r="K117" s="31"/>
      <c r="L117" s="62"/>
      <c r="M117" s="31"/>
      <c r="N117" s="62"/>
      <c r="O117" s="31"/>
      <c r="P117" s="62"/>
      <c r="Q117" s="62"/>
      <c r="R117" s="62"/>
      <c r="S117" s="62"/>
      <c r="T117" s="62"/>
      <c r="U117" s="62"/>
      <c r="V117" s="62"/>
      <c r="W117" s="62"/>
    </row>
    <row r="118" spans="1:23" x14ac:dyDescent="0.25">
      <c r="A118" s="31"/>
      <c r="B118" s="31"/>
      <c r="C118" s="31"/>
      <c r="D118" s="62"/>
      <c r="E118" s="62"/>
      <c r="F118" s="62"/>
      <c r="G118" s="62"/>
      <c r="H118" s="62"/>
      <c r="I118" s="62"/>
      <c r="J118" s="62"/>
      <c r="K118" s="31"/>
      <c r="L118" s="62"/>
      <c r="M118" s="31"/>
      <c r="N118" s="62"/>
      <c r="O118" s="31"/>
      <c r="P118" s="62"/>
      <c r="Q118" s="62"/>
      <c r="R118" s="62"/>
      <c r="S118" s="62"/>
      <c r="T118" s="62"/>
      <c r="U118" s="62"/>
      <c r="V118" s="62"/>
      <c r="W118" s="62"/>
    </row>
    <row r="119" spans="1:23" x14ac:dyDescent="0.25">
      <c r="A119" s="31"/>
      <c r="B119" s="31"/>
      <c r="C119" s="31"/>
      <c r="D119" s="62"/>
      <c r="E119" s="62"/>
      <c r="F119" s="62"/>
      <c r="G119" s="62"/>
      <c r="H119" s="62"/>
      <c r="I119" s="62"/>
      <c r="J119" s="62"/>
      <c r="K119" s="31"/>
      <c r="L119" s="62"/>
      <c r="M119" s="31"/>
      <c r="N119" s="62"/>
      <c r="O119" s="31"/>
      <c r="P119" s="62"/>
      <c r="Q119" s="62"/>
      <c r="R119" s="62"/>
      <c r="S119" s="62"/>
      <c r="T119" s="62"/>
      <c r="U119" s="62"/>
      <c r="V119" s="62"/>
      <c r="W119" s="62"/>
    </row>
    <row r="120" spans="1:23" x14ac:dyDescent="0.25">
      <c r="D120" s="62"/>
      <c r="E120" s="62"/>
      <c r="F120" s="62"/>
      <c r="G120" s="62"/>
      <c r="H120" s="62"/>
      <c r="I120" s="62"/>
      <c r="J120" s="62"/>
      <c r="L120" s="62"/>
      <c r="N120" s="62"/>
      <c r="P120" s="62"/>
      <c r="Q120" s="62"/>
      <c r="R120" s="62"/>
      <c r="S120" s="62"/>
      <c r="T120" s="62"/>
      <c r="U120" s="62"/>
      <c r="V120" s="62"/>
      <c r="W120" s="62"/>
    </row>
    <row r="121" spans="1:23" x14ac:dyDescent="0.25">
      <c r="D121" s="62"/>
      <c r="E121" s="62"/>
      <c r="F121" s="62"/>
      <c r="G121" s="62"/>
      <c r="H121" s="62"/>
      <c r="I121" s="62"/>
      <c r="J121" s="62"/>
      <c r="L121" s="62"/>
      <c r="N121" s="62"/>
      <c r="P121" s="62"/>
      <c r="Q121" s="62"/>
      <c r="R121" s="62"/>
      <c r="S121" s="62"/>
      <c r="T121" s="62"/>
      <c r="U121" s="62"/>
      <c r="V121" s="62"/>
      <c r="W121" s="62"/>
    </row>
    <row r="122" spans="1:23" x14ac:dyDescent="0.25">
      <c r="D122" s="62"/>
      <c r="E122" s="62"/>
      <c r="F122" s="62"/>
      <c r="G122" s="62"/>
      <c r="H122" s="62"/>
      <c r="I122" s="62"/>
      <c r="J122" s="62"/>
      <c r="L122" s="62"/>
      <c r="N122" s="62"/>
      <c r="P122" s="62"/>
      <c r="Q122" s="62"/>
      <c r="R122" s="62"/>
      <c r="S122" s="62"/>
      <c r="T122" s="62"/>
      <c r="U122" s="62"/>
      <c r="V122" s="62"/>
      <c r="W122" s="62"/>
    </row>
    <row r="123" spans="1:23" x14ac:dyDescent="0.25">
      <c r="D123" s="62"/>
      <c r="E123" s="62"/>
      <c r="F123" s="62"/>
      <c r="G123" s="62"/>
      <c r="H123" s="62"/>
      <c r="I123" s="62"/>
      <c r="J123" s="62"/>
      <c r="L123" s="62"/>
      <c r="N123" s="62"/>
      <c r="P123" s="62"/>
      <c r="Q123" s="62"/>
      <c r="R123" s="62"/>
      <c r="S123" s="62"/>
      <c r="T123" s="62"/>
      <c r="U123" s="62"/>
      <c r="V123" s="62"/>
      <c r="W123" s="62"/>
    </row>
    <row r="124" spans="1:23" x14ac:dyDescent="0.25">
      <c r="D124" s="62"/>
      <c r="E124" s="62"/>
      <c r="F124" s="62"/>
      <c r="G124" s="62"/>
      <c r="H124" s="62"/>
      <c r="I124" s="62"/>
      <c r="J124" s="62"/>
      <c r="L124" s="62"/>
      <c r="N124" s="62"/>
      <c r="P124" s="62"/>
      <c r="Q124" s="62"/>
      <c r="R124" s="62"/>
      <c r="S124" s="62"/>
      <c r="T124" s="62"/>
      <c r="U124" s="62"/>
      <c r="V124" s="62"/>
      <c r="W124" s="62"/>
    </row>
    <row r="125" spans="1:23" x14ac:dyDescent="0.25">
      <c r="D125" s="62"/>
      <c r="E125" s="62"/>
      <c r="F125" s="62"/>
      <c r="G125" s="62"/>
      <c r="H125" s="62"/>
      <c r="I125" s="62"/>
      <c r="J125" s="62"/>
      <c r="L125" s="62"/>
      <c r="N125" s="62"/>
      <c r="P125" s="62"/>
      <c r="Q125" s="62"/>
      <c r="R125" s="62"/>
      <c r="S125" s="62"/>
      <c r="T125" s="62"/>
      <c r="U125" s="62"/>
      <c r="V125" s="62"/>
      <c r="W125" s="62"/>
    </row>
    <row r="126" spans="1:23" x14ac:dyDescent="0.25">
      <c r="D126" s="62"/>
      <c r="E126" s="62"/>
      <c r="F126" s="62"/>
      <c r="G126" s="62"/>
      <c r="H126" s="62"/>
      <c r="I126" s="62"/>
      <c r="J126" s="62"/>
      <c r="L126" s="62"/>
      <c r="N126" s="62"/>
      <c r="P126" s="62"/>
      <c r="Q126" s="62"/>
      <c r="R126" s="62"/>
      <c r="S126" s="62"/>
      <c r="T126" s="62"/>
      <c r="U126" s="62"/>
      <c r="V126" s="62"/>
      <c r="W126" s="62"/>
    </row>
    <row r="127" spans="1:23" x14ac:dyDescent="0.25">
      <c r="D127" s="62"/>
      <c r="E127" s="62"/>
      <c r="F127" s="62"/>
      <c r="G127" s="62"/>
      <c r="H127" s="62"/>
      <c r="I127" s="62"/>
      <c r="J127" s="62"/>
      <c r="L127" s="62"/>
      <c r="N127" s="62"/>
      <c r="P127" s="62"/>
      <c r="Q127" s="62"/>
      <c r="R127" s="62"/>
      <c r="S127" s="62"/>
      <c r="T127" s="62"/>
      <c r="U127" s="62"/>
      <c r="V127" s="62"/>
      <c r="W127" s="62"/>
    </row>
    <row r="128" spans="1:23" x14ac:dyDescent="0.25">
      <c r="D128" s="62"/>
      <c r="E128" s="62"/>
      <c r="F128" s="62"/>
      <c r="G128" s="62"/>
      <c r="H128" s="62"/>
      <c r="I128" s="62"/>
      <c r="J128" s="62"/>
      <c r="L128" s="62"/>
      <c r="N128" s="62"/>
      <c r="P128" s="62"/>
      <c r="Q128" s="62"/>
      <c r="R128" s="62"/>
      <c r="S128" s="62"/>
      <c r="T128" s="62"/>
      <c r="U128" s="62"/>
      <c r="V128" s="62"/>
      <c r="W128" s="62"/>
    </row>
    <row r="129" spans="4:23" x14ac:dyDescent="0.25">
      <c r="D129" s="62"/>
      <c r="E129" s="62"/>
      <c r="F129" s="62"/>
      <c r="G129" s="62"/>
      <c r="H129" s="62"/>
      <c r="I129" s="62"/>
      <c r="J129" s="62"/>
      <c r="L129" s="62"/>
      <c r="N129" s="62"/>
      <c r="P129" s="62"/>
      <c r="Q129" s="62"/>
      <c r="R129" s="62"/>
      <c r="S129" s="62"/>
      <c r="T129" s="62"/>
      <c r="U129" s="62"/>
      <c r="V129" s="62"/>
      <c r="W129" s="62"/>
    </row>
    <row r="130" spans="4:23" x14ac:dyDescent="0.25">
      <c r="D130" s="62"/>
      <c r="E130" s="62"/>
      <c r="F130" s="62"/>
      <c r="G130" s="62"/>
      <c r="H130" s="62"/>
      <c r="I130" s="62"/>
      <c r="J130" s="62"/>
      <c r="L130" s="62"/>
      <c r="N130" s="62"/>
      <c r="P130" s="62"/>
      <c r="Q130" s="62"/>
      <c r="R130" s="62"/>
      <c r="S130" s="62"/>
      <c r="T130" s="62"/>
      <c r="U130" s="62"/>
      <c r="V130" s="62"/>
      <c r="W130" s="62"/>
    </row>
    <row r="131" spans="4:23" x14ac:dyDescent="0.25">
      <c r="D131" s="62"/>
      <c r="E131" s="62"/>
      <c r="F131" s="62"/>
      <c r="G131" s="62"/>
      <c r="H131" s="62"/>
      <c r="I131" s="62"/>
      <c r="J131" s="62"/>
      <c r="L131" s="62"/>
      <c r="N131" s="62"/>
      <c r="P131" s="62"/>
      <c r="Q131" s="62"/>
      <c r="R131" s="62"/>
      <c r="S131" s="62"/>
      <c r="T131" s="62"/>
      <c r="U131" s="62"/>
      <c r="V131" s="62"/>
      <c r="W131" s="62"/>
    </row>
    <row r="132" spans="4:23" x14ac:dyDescent="0.25">
      <c r="D132" s="62"/>
      <c r="E132" s="62"/>
      <c r="F132" s="62"/>
      <c r="G132" s="62"/>
      <c r="H132" s="62"/>
      <c r="I132" s="62"/>
      <c r="J132" s="62"/>
      <c r="L132" s="62"/>
      <c r="N132" s="62"/>
      <c r="P132" s="62"/>
      <c r="Q132" s="62"/>
      <c r="R132" s="62"/>
      <c r="S132" s="62"/>
      <c r="T132" s="62"/>
      <c r="U132" s="62"/>
      <c r="V132" s="62"/>
      <c r="W132" s="62"/>
    </row>
    <row r="133" spans="4:23" x14ac:dyDescent="0.25">
      <c r="D133" s="62"/>
      <c r="E133" s="62"/>
      <c r="F133" s="62"/>
      <c r="G133" s="62"/>
      <c r="H133" s="62"/>
      <c r="I133" s="62"/>
      <c r="J133" s="62"/>
      <c r="L133" s="62"/>
      <c r="N133" s="62"/>
      <c r="P133" s="62"/>
      <c r="Q133" s="62"/>
      <c r="R133" s="62"/>
      <c r="S133" s="62"/>
      <c r="T133" s="62"/>
      <c r="U133" s="62"/>
      <c r="V133" s="62"/>
      <c r="W133" s="62"/>
    </row>
    <row r="134" spans="4:23" x14ac:dyDescent="0.25">
      <c r="D134" s="62"/>
      <c r="E134" s="62"/>
      <c r="F134" s="62"/>
      <c r="G134" s="62"/>
      <c r="H134" s="62"/>
      <c r="I134" s="62"/>
      <c r="J134" s="62"/>
      <c r="L134" s="62"/>
      <c r="N134" s="62"/>
      <c r="P134" s="62"/>
      <c r="Q134" s="62"/>
      <c r="R134" s="62"/>
      <c r="S134" s="62"/>
      <c r="T134" s="62"/>
      <c r="U134" s="62"/>
      <c r="V134" s="62"/>
      <c r="W134" s="62"/>
    </row>
    <row r="135" spans="4:23" x14ac:dyDescent="0.25">
      <c r="D135" s="62"/>
      <c r="E135" s="62"/>
      <c r="F135" s="62"/>
      <c r="G135" s="62"/>
      <c r="H135" s="62"/>
      <c r="I135" s="62"/>
      <c r="J135" s="62"/>
      <c r="L135" s="62"/>
      <c r="N135" s="62"/>
      <c r="P135" s="62"/>
      <c r="Q135" s="62"/>
      <c r="R135" s="62"/>
      <c r="S135" s="62"/>
      <c r="T135" s="62"/>
      <c r="U135" s="62"/>
      <c r="V135" s="62"/>
      <c r="W135" s="62"/>
    </row>
    <row r="136" spans="4:23" x14ac:dyDescent="0.25">
      <c r="D136" s="62"/>
      <c r="E136" s="62"/>
      <c r="F136" s="62"/>
      <c r="G136" s="62"/>
      <c r="H136" s="62"/>
      <c r="I136" s="62"/>
      <c r="J136" s="62"/>
      <c r="L136" s="62"/>
      <c r="N136" s="62"/>
      <c r="P136" s="62"/>
      <c r="Q136" s="62"/>
      <c r="R136" s="62"/>
      <c r="S136" s="62"/>
      <c r="T136" s="62"/>
      <c r="U136" s="62"/>
      <c r="V136" s="62"/>
      <c r="W136" s="62"/>
    </row>
    <row r="137" spans="4:23" x14ac:dyDescent="0.25">
      <c r="D137" s="62"/>
      <c r="E137" s="62"/>
      <c r="F137" s="62"/>
      <c r="G137" s="62"/>
      <c r="H137" s="62"/>
      <c r="I137" s="62"/>
      <c r="J137" s="62"/>
      <c r="L137" s="62"/>
      <c r="N137" s="62"/>
      <c r="P137" s="62"/>
      <c r="Q137" s="62"/>
      <c r="R137" s="62"/>
      <c r="S137" s="62"/>
      <c r="T137" s="62"/>
      <c r="U137" s="62"/>
      <c r="V137" s="62"/>
      <c r="W137" s="62"/>
    </row>
    <row r="138" spans="4:23" x14ac:dyDescent="0.25">
      <c r="D138" s="62"/>
      <c r="E138" s="62"/>
      <c r="F138" s="62"/>
      <c r="G138" s="62"/>
      <c r="H138" s="62"/>
      <c r="I138" s="62"/>
      <c r="J138" s="62"/>
      <c r="L138" s="62"/>
      <c r="N138" s="62"/>
      <c r="P138" s="62"/>
      <c r="Q138" s="62"/>
      <c r="R138" s="62"/>
      <c r="S138" s="62"/>
      <c r="T138" s="62"/>
      <c r="U138" s="62"/>
      <c r="V138" s="62"/>
      <c r="W138" s="62"/>
    </row>
    <row r="139" spans="4:23" x14ac:dyDescent="0.25">
      <c r="D139" s="62"/>
      <c r="E139" s="62"/>
      <c r="F139" s="62"/>
      <c r="G139" s="62"/>
      <c r="H139" s="62"/>
      <c r="I139" s="62"/>
      <c r="J139" s="62"/>
      <c r="L139" s="62"/>
      <c r="N139" s="62"/>
      <c r="P139" s="62"/>
      <c r="Q139" s="62"/>
      <c r="R139" s="62"/>
      <c r="S139" s="62"/>
      <c r="T139" s="62"/>
      <c r="U139" s="62"/>
      <c r="V139" s="62"/>
      <c r="W139" s="62"/>
    </row>
    <row r="140" spans="4:23" x14ac:dyDescent="0.25">
      <c r="D140" s="62"/>
      <c r="E140" s="62"/>
      <c r="F140" s="62"/>
      <c r="G140" s="62"/>
      <c r="H140" s="62"/>
      <c r="I140" s="62"/>
      <c r="J140" s="62"/>
      <c r="L140" s="62"/>
      <c r="N140" s="62"/>
      <c r="P140" s="62"/>
      <c r="Q140" s="62"/>
      <c r="R140" s="62"/>
      <c r="S140" s="62"/>
      <c r="T140" s="62"/>
      <c r="U140" s="62"/>
      <c r="V140" s="62"/>
      <c r="W140" s="62"/>
    </row>
    <row r="141" spans="4:23" x14ac:dyDescent="0.25">
      <c r="D141" s="62"/>
      <c r="E141" s="62"/>
      <c r="F141" s="62"/>
      <c r="G141" s="62"/>
      <c r="H141" s="62"/>
      <c r="I141" s="62"/>
      <c r="J141" s="62"/>
      <c r="L141" s="62"/>
      <c r="N141" s="62"/>
      <c r="P141" s="62"/>
      <c r="Q141" s="62"/>
      <c r="R141" s="62"/>
      <c r="S141" s="62"/>
      <c r="T141" s="62"/>
      <c r="U141" s="62"/>
      <c r="V141" s="62"/>
      <c r="W141" s="62"/>
    </row>
    <row r="142" spans="4:23" x14ac:dyDescent="0.25">
      <c r="D142" s="62"/>
      <c r="E142" s="62"/>
      <c r="F142" s="62"/>
      <c r="G142" s="62"/>
      <c r="H142" s="62"/>
      <c r="I142" s="62"/>
      <c r="J142" s="62"/>
      <c r="L142" s="62"/>
      <c r="N142" s="62"/>
      <c r="P142" s="62"/>
      <c r="Q142" s="62"/>
      <c r="R142" s="62"/>
      <c r="S142" s="62"/>
      <c r="T142" s="62"/>
      <c r="U142" s="62"/>
      <c r="V142" s="62"/>
      <c r="W142" s="62"/>
    </row>
    <row r="143" spans="4:23" x14ac:dyDescent="0.25">
      <c r="D143" s="62"/>
      <c r="E143" s="62"/>
      <c r="F143" s="62"/>
      <c r="G143" s="62"/>
      <c r="H143" s="62"/>
      <c r="I143" s="62"/>
      <c r="J143" s="62"/>
      <c r="L143" s="62"/>
      <c r="N143" s="62"/>
      <c r="P143" s="62"/>
      <c r="Q143" s="62"/>
      <c r="R143" s="62"/>
      <c r="S143" s="62"/>
      <c r="T143" s="62"/>
      <c r="U143" s="62"/>
      <c r="V143" s="62"/>
      <c r="W143" s="62"/>
    </row>
    <row r="144" spans="4:23" x14ac:dyDescent="0.25">
      <c r="D144" s="62"/>
      <c r="E144" s="62"/>
      <c r="F144" s="62"/>
      <c r="G144" s="62"/>
      <c r="H144" s="62"/>
      <c r="I144" s="62"/>
      <c r="J144" s="62"/>
      <c r="L144" s="62"/>
      <c r="N144" s="62"/>
      <c r="P144" s="62"/>
      <c r="Q144" s="62"/>
      <c r="R144" s="62"/>
      <c r="S144" s="62"/>
      <c r="T144" s="62"/>
      <c r="U144" s="62"/>
      <c r="V144" s="62"/>
      <c r="W144" s="62"/>
    </row>
    <row r="145" spans="4:23" x14ac:dyDescent="0.25">
      <c r="D145" s="62"/>
      <c r="E145" s="62"/>
      <c r="F145" s="62"/>
      <c r="G145" s="62"/>
      <c r="H145" s="62"/>
      <c r="I145" s="62"/>
      <c r="J145" s="62"/>
      <c r="L145" s="62"/>
      <c r="N145" s="62"/>
      <c r="P145" s="62"/>
      <c r="Q145" s="62"/>
      <c r="R145" s="62"/>
      <c r="S145" s="62"/>
      <c r="T145" s="62"/>
      <c r="U145" s="62"/>
      <c r="V145" s="62"/>
      <c r="W145" s="62"/>
    </row>
    <row r="146" spans="4:23" x14ac:dyDescent="0.25">
      <c r="D146" s="62"/>
      <c r="E146" s="62"/>
      <c r="F146" s="62"/>
      <c r="G146" s="62"/>
      <c r="H146" s="62"/>
      <c r="I146" s="62"/>
      <c r="J146" s="62"/>
      <c r="L146" s="62"/>
      <c r="N146" s="62"/>
      <c r="P146" s="62"/>
      <c r="Q146" s="62"/>
      <c r="R146" s="62"/>
      <c r="S146" s="62"/>
      <c r="T146" s="62"/>
      <c r="U146" s="62"/>
      <c r="V146" s="62"/>
      <c r="W146" s="62"/>
    </row>
    <row r="147" spans="4:23" x14ac:dyDescent="0.25">
      <c r="D147" s="62"/>
      <c r="E147" s="62"/>
      <c r="F147" s="62"/>
      <c r="G147" s="62"/>
      <c r="H147" s="62"/>
      <c r="I147" s="62"/>
      <c r="J147" s="62"/>
      <c r="L147" s="62"/>
      <c r="N147" s="62"/>
      <c r="P147" s="62"/>
      <c r="Q147" s="62"/>
      <c r="R147" s="62"/>
      <c r="S147" s="62"/>
      <c r="T147" s="62"/>
      <c r="U147" s="62"/>
      <c r="V147" s="62"/>
      <c r="W147" s="62"/>
    </row>
    <row r="148" spans="4:23" x14ac:dyDescent="0.25">
      <c r="D148" s="62"/>
      <c r="E148" s="62"/>
      <c r="F148" s="62"/>
      <c r="G148" s="62"/>
      <c r="H148" s="62"/>
      <c r="I148" s="62"/>
      <c r="J148" s="62"/>
      <c r="L148" s="62"/>
      <c r="N148" s="62"/>
      <c r="P148" s="62"/>
      <c r="Q148" s="62"/>
      <c r="R148" s="62"/>
      <c r="S148" s="62"/>
      <c r="T148" s="62"/>
      <c r="U148" s="62"/>
      <c r="V148" s="62"/>
      <c r="W148" s="62"/>
    </row>
    <row r="149" spans="4:23" x14ac:dyDescent="0.25">
      <c r="D149" s="62"/>
      <c r="E149" s="62"/>
      <c r="F149" s="62"/>
      <c r="G149" s="62"/>
      <c r="H149" s="62"/>
      <c r="I149" s="62"/>
      <c r="J149" s="62"/>
      <c r="L149" s="62"/>
      <c r="N149" s="62"/>
      <c r="P149" s="62"/>
      <c r="Q149" s="62"/>
      <c r="R149" s="62"/>
      <c r="S149" s="62"/>
      <c r="T149" s="62"/>
      <c r="U149" s="62"/>
      <c r="V149" s="62"/>
      <c r="W149" s="62"/>
    </row>
    <row r="150" spans="4:23" x14ac:dyDescent="0.25">
      <c r="D150" s="62"/>
      <c r="E150" s="62"/>
      <c r="F150" s="62"/>
      <c r="G150" s="62"/>
      <c r="H150" s="62"/>
      <c r="I150" s="62"/>
      <c r="J150" s="62"/>
      <c r="L150" s="62"/>
      <c r="N150" s="62"/>
      <c r="P150" s="62"/>
      <c r="Q150" s="62"/>
      <c r="R150" s="62"/>
      <c r="S150" s="62"/>
      <c r="T150" s="62"/>
      <c r="U150" s="62"/>
      <c r="V150" s="62"/>
      <c r="W150" s="62"/>
    </row>
    <row r="151" spans="4:23" x14ac:dyDescent="0.25">
      <c r="D151" s="62"/>
      <c r="E151" s="62"/>
      <c r="F151" s="62"/>
      <c r="G151" s="62"/>
      <c r="H151" s="62"/>
      <c r="I151" s="62"/>
      <c r="J151" s="62"/>
      <c r="L151" s="62"/>
      <c r="N151" s="62"/>
      <c r="P151" s="62"/>
      <c r="Q151" s="62"/>
      <c r="R151" s="62"/>
      <c r="S151" s="62"/>
      <c r="T151" s="62"/>
      <c r="U151" s="62"/>
      <c r="V151" s="62"/>
      <c r="W151" s="62"/>
    </row>
    <row r="152" spans="4:23" x14ac:dyDescent="0.25">
      <c r="D152" s="62"/>
      <c r="E152" s="62"/>
      <c r="F152" s="62"/>
      <c r="G152" s="62"/>
      <c r="H152" s="62"/>
      <c r="I152" s="62"/>
      <c r="J152" s="62"/>
      <c r="L152" s="62"/>
      <c r="N152" s="62"/>
      <c r="P152" s="62"/>
      <c r="Q152" s="62"/>
      <c r="R152" s="62"/>
      <c r="S152" s="62"/>
      <c r="T152" s="62"/>
      <c r="U152" s="62"/>
      <c r="V152" s="62"/>
      <c r="W152" s="62"/>
    </row>
    <row r="153" spans="4:23" x14ac:dyDescent="0.25">
      <c r="D153" s="62"/>
      <c r="E153" s="62"/>
      <c r="F153" s="62"/>
      <c r="G153" s="62"/>
      <c r="H153" s="62"/>
      <c r="I153" s="62"/>
      <c r="J153" s="62"/>
      <c r="L153" s="62"/>
      <c r="N153" s="62"/>
      <c r="P153" s="62"/>
      <c r="Q153" s="62"/>
      <c r="R153" s="62"/>
      <c r="S153" s="62"/>
      <c r="T153" s="62"/>
      <c r="U153" s="62"/>
      <c r="V153" s="62"/>
      <c r="W153" s="62"/>
    </row>
    <row r="154" spans="4:23" x14ac:dyDescent="0.25">
      <c r="D154" s="62"/>
      <c r="E154" s="62"/>
      <c r="F154" s="62"/>
      <c r="G154" s="62"/>
      <c r="H154" s="62"/>
      <c r="I154" s="62"/>
      <c r="J154" s="62"/>
      <c r="L154" s="62"/>
      <c r="N154" s="62"/>
      <c r="P154" s="62"/>
      <c r="Q154" s="62"/>
      <c r="R154" s="62"/>
      <c r="S154" s="62"/>
      <c r="T154" s="62"/>
      <c r="U154" s="62"/>
      <c r="V154" s="62"/>
      <c r="W154" s="62"/>
    </row>
    <row r="155" spans="4:23" x14ac:dyDescent="0.25">
      <c r="D155" s="62"/>
      <c r="E155" s="62"/>
      <c r="F155" s="62"/>
      <c r="G155" s="62"/>
      <c r="H155" s="62"/>
      <c r="I155" s="62"/>
      <c r="J155" s="62"/>
      <c r="L155" s="62"/>
      <c r="N155" s="62"/>
      <c r="P155" s="62"/>
      <c r="Q155" s="62"/>
      <c r="R155" s="62"/>
      <c r="S155" s="62"/>
      <c r="T155" s="62"/>
      <c r="U155" s="62"/>
      <c r="V155" s="62"/>
      <c r="W155" s="62"/>
    </row>
    <row r="156" spans="4:23" x14ac:dyDescent="0.25">
      <c r="D156" s="62"/>
      <c r="E156" s="62"/>
      <c r="F156" s="62"/>
      <c r="G156" s="62"/>
      <c r="H156" s="62"/>
      <c r="I156" s="62"/>
      <c r="J156" s="62"/>
      <c r="L156" s="62"/>
      <c r="N156" s="62"/>
      <c r="P156" s="62"/>
      <c r="Q156" s="62"/>
      <c r="R156" s="62"/>
      <c r="S156" s="62"/>
      <c r="T156" s="62"/>
      <c r="U156" s="62"/>
      <c r="V156" s="62"/>
      <c r="W156" s="62"/>
    </row>
    <row r="157" spans="4:23" x14ac:dyDescent="0.25">
      <c r="D157" s="62"/>
      <c r="E157" s="62"/>
      <c r="F157" s="62"/>
      <c r="G157" s="62"/>
      <c r="H157" s="62"/>
      <c r="I157" s="62"/>
      <c r="J157" s="62"/>
      <c r="L157" s="62"/>
      <c r="N157" s="62"/>
      <c r="P157" s="62"/>
      <c r="Q157" s="62"/>
      <c r="R157" s="62"/>
      <c r="S157" s="62"/>
      <c r="T157" s="62"/>
      <c r="U157" s="62"/>
      <c r="V157" s="62"/>
      <c r="W157" s="62"/>
    </row>
    <row r="158" spans="4:23" x14ac:dyDescent="0.25">
      <c r="D158" s="62"/>
      <c r="E158" s="62"/>
      <c r="F158" s="62"/>
      <c r="G158" s="62"/>
      <c r="H158" s="62"/>
      <c r="I158" s="62"/>
      <c r="J158" s="62"/>
      <c r="L158" s="62"/>
      <c r="N158" s="62"/>
      <c r="P158" s="62"/>
      <c r="Q158" s="62"/>
      <c r="R158" s="62"/>
      <c r="S158" s="62"/>
      <c r="T158" s="62"/>
      <c r="U158" s="62"/>
      <c r="V158" s="62"/>
      <c r="W158" s="62"/>
    </row>
    <row r="159" spans="4:23" x14ac:dyDescent="0.25">
      <c r="D159" s="62"/>
      <c r="E159" s="62"/>
      <c r="F159" s="62"/>
      <c r="G159" s="62"/>
      <c r="H159" s="62"/>
      <c r="I159" s="62"/>
      <c r="J159" s="62"/>
      <c r="L159" s="62"/>
      <c r="N159" s="62"/>
      <c r="P159" s="62"/>
      <c r="Q159" s="62"/>
      <c r="R159" s="62"/>
      <c r="S159" s="62"/>
      <c r="T159" s="62"/>
      <c r="U159" s="62"/>
      <c r="V159" s="62"/>
      <c r="W159" s="62"/>
    </row>
    <row r="160" spans="4:23" x14ac:dyDescent="0.25">
      <c r="D160" s="62"/>
      <c r="E160" s="62"/>
      <c r="F160" s="62"/>
      <c r="G160" s="62"/>
      <c r="H160" s="62"/>
      <c r="I160" s="62"/>
      <c r="J160" s="62"/>
      <c r="L160" s="62"/>
      <c r="N160" s="62"/>
      <c r="P160" s="62"/>
      <c r="Q160" s="62"/>
      <c r="R160" s="62"/>
      <c r="S160" s="62"/>
      <c r="T160" s="62"/>
      <c r="U160" s="62"/>
      <c r="V160" s="62"/>
      <c r="W160" s="62"/>
    </row>
    <row r="161" spans="4:23" x14ac:dyDescent="0.25">
      <c r="D161" s="62"/>
      <c r="E161" s="62"/>
      <c r="F161" s="62"/>
      <c r="G161" s="62"/>
      <c r="H161" s="62"/>
      <c r="I161" s="62"/>
      <c r="J161" s="62"/>
      <c r="L161" s="62"/>
      <c r="N161" s="62"/>
      <c r="P161" s="62"/>
      <c r="Q161" s="62"/>
      <c r="R161" s="62"/>
      <c r="S161" s="62"/>
      <c r="T161" s="62"/>
      <c r="U161" s="62"/>
      <c r="V161" s="62"/>
      <c r="W161" s="62"/>
    </row>
    <row r="162" spans="4:23" x14ac:dyDescent="0.25">
      <c r="D162" s="62"/>
      <c r="E162" s="62"/>
      <c r="F162" s="62"/>
      <c r="G162" s="62"/>
      <c r="H162" s="62"/>
      <c r="I162" s="62"/>
      <c r="J162" s="62"/>
      <c r="L162" s="62"/>
      <c r="N162" s="62"/>
      <c r="P162" s="62"/>
      <c r="Q162" s="62"/>
      <c r="R162" s="62"/>
      <c r="S162" s="62"/>
      <c r="T162" s="62"/>
      <c r="U162" s="62"/>
      <c r="V162" s="62"/>
      <c r="W162" s="62"/>
    </row>
    <row r="163" spans="4:23" x14ac:dyDescent="0.25">
      <c r="D163" s="62"/>
      <c r="E163" s="62"/>
      <c r="F163" s="62"/>
      <c r="G163" s="62"/>
      <c r="H163" s="62"/>
      <c r="I163" s="62"/>
      <c r="J163" s="62"/>
      <c r="L163" s="62"/>
      <c r="N163" s="62"/>
      <c r="P163" s="62"/>
      <c r="Q163" s="62"/>
      <c r="R163" s="62"/>
      <c r="S163" s="62"/>
      <c r="T163" s="62"/>
      <c r="U163" s="62"/>
      <c r="V163" s="62"/>
      <c r="W163" s="62"/>
    </row>
    <row r="164" spans="4:23" x14ac:dyDescent="0.25">
      <c r="D164" s="62"/>
      <c r="E164" s="62"/>
      <c r="F164" s="62"/>
      <c r="G164" s="62"/>
      <c r="H164" s="62"/>
      <c r="I164" s="62"/>
      <c r="J164" s="62"/>
      <c r="L164" s="62"/>
      <c r="N164" s="62"/>
      <c r="P164" s="62"/>
      <c r="Q164" s="62"/>
      <c r="R164" s="62"/>
      <c r="S164" s="62"/>
      <c r="T164" s="62"/>
      <c r="U164" s="62"/>
      <c r="V164" s="62"/>
      <c r="W164" s="62"/>
    </row>
    <row r="165" spans="4:23" x14ac:dyDescent="0.25">
      <c r="D165" s="62"/>
      <c r="E165" s="62"/>
      <c r="F165" s="62"/>
      <c r="G165" s="62"/>
      <c r="H165" s="62"/>
      <c r="I165" s="62"/>
      <c r="J165" s="62"/>
      <c r="L165" s="62"/>
      <c r="N165" s="62"/>
      <c r="P165" s="62"/>
      <c r="Q165" s="62"/>
      <c r="R165" s="62"/>
      <c r="S165" s="62"/>
      <c r="T165" s="62"/>
      <c r="U165" s="62"/>
      <c r="V165" s="62"/>
      <c r="W165" s="62"/>
    </row>
    <row r="166" spans="4:23" x14ac:dyDescent="0.25">
      <c r="D166" s="62"/>
      <c r="E166" s="62"/>
      <c r="F166" s="62"/>
      <c r="G166" s="62"/>
      <c r="H166" s="62"/>
      <c r="I166" s="62"/>
      <c r="J166" s="62"/>
      <c r="L166" s="62"/>
      <c r="N166" s="62"/>
      <c r="P166" s="62"/>
      <c r="Q166" s="62"/>
      <c r="R166" s="62"/>
      <c r="S166" s="62"/>
      <c r="T166" s="62"/>
      <c r="U166" s="62"/>
      <c r="V166" s="62"/>
      <c r="W166" s="62"/>
    </row>
    <row r="167" spans="4:23" x14ac:dyDescent="0.25">
      <c r="D167" s="62"/>
      <c r="E167" s="62"/>
      <c r="F167" s="62"/>
      <c r="G167" s="62"/>
      <c r="H167" s="62"/>
      <c r="I167" s="62"/>
      <c r="J167" s="62"/>
      <c r="L167" s="62"/>
      <c r="N167" s="62"/>
      <c r="P167" s="62"/>
      <c r="Q167" s="62"/>
      <c r="R167" s="62"/>
      <c r="S167" s="62"/>
      <c r="T167" s="62"/>
      <c r="U167" s="62"/>
      <c r="V167" s="62"/>
      <c r="W167" s="62"/>
    </row>
    <row r="168" spans="4:23" x14ac:dyDescent="0.25">
      <c r="D168" s="62"/>
      <c r="E168" s="62"/>
      <c r="F168" s="62"/>
      <c r="G168" s="62"/>
      <c r="H168" s="62"/>
      <c r="I168" s="62"/>
      <c r="J168" s="62"/>
      <c r="L168" s="62"/>
      <c r="N168" s="62"/>
      <c r="P168" s="62"/>
      <c r="Q168" s="62"/>
      <c r="R168" s="62"/>
      <c r="S168" s="62"/>
      <c r="T168" s="62"/>
      <c r="U168" s="62"/>
      <c r="V168" s="62"/>
      <c r="W168" s="62"/>
    </row>
    <row r="169" spans="4:23" x14ac:dyDescent="0.25">
      <c r="D169" s="62"/>
      <c r="E169" s="62"/>
      <c r="F169" s="62"/>
      <c r="G169" s="62"/>
      <c r="H169" s="62"/>
      <c r="I169" s="62"/>
      <c r="J169" s="62"/>
      <c r="L169" s="62"/>
      <c r="N169" s="62"/>
      <c r="P169" s="62"/>
      <c r="Q169" s="62"/>
      <c r="R169" s="62"/>
      <c r="S169" s="62"/>
      <c r="T169" s="62"/>
      <c r="U169" s="62"/>
      <c r="V169" s="62"/>
      <c r="W169" s="62"/>
    </row>
    <row r="170" spans="4:23" x14ac:dyDescent="0.25">
      <c r="D170" s="62"/>
      <c r="E170" s="62"/>
      <c r="F170" s="62"/>
      <c r="G170" s="62"/>
      <c r="H170" s="62"/>
      <c r="I170" s="62"/>
      <c r="J170" s="62"/>
      <c r="L170" s="62"/>
      <c r="N170" s="62"/>
      <c r="P170" s="62"/>
      <c r="Q170" s="62"/>
      <c r="R170" s="62"/>
      <c r="S170" s="62"/>
      <c r="T170" s="62"/>
      <c r="U170" s="62"/>
      <c r="V170" s="62"/>
      <c r="W170" s="62"/>
    </row>
    <row r="171" spans="4:23" x14ac:dyDescent="0.25">
      <c r="D171" s="62"/>
      <c r="E171" s="62"/>
      <c r="F171" s="62"/>
      <c r="G171" s="62"/>
      <c r="H171" s="62"/>
      <c r="I171" s="62"/>
      <c r="J171" s="62"/>
      <c r="L171" s="62"/>
      <c r="N171" s="62"/>
      <c r="P171" s="62"/>
      <c r="Q171" s="62"/>
      <c r="R171" s="62"/>
      <c r="S171" s="62"/>
      <c r="T171" s="62"/>
      <c r="U171" s="62"/>
      <c r="V171" s="62"/>
      <c r="W171" s="62"/>
    </row>
    <row r="172" spans="4:23" x14ac:dyDescent="0.25">
      <c r="D172" s="62"/>
      <c r="E172" s="62"/>
      <c r="F172" s="62"/>
      <c r="G172" s="62"/>
      <c r="H172" s="62"/>
      <c r="I172" s="62"/>
      <c r="J172" s="62"/>
      <c r="L172" s="62"/>
      <c r="N172" s="62"/>
      <c r="P172" s="62"/>
      <c r="Q172" s="62"/>
      <c r="R172" s="62"/>
      <c r="S172" s="62"/>
      <c r="T172" s="62"/>
      <c r="U172" s="62"/>
      <c r="V172" s="62"/>
      <c r="W172" s="62"/>
    </row>
    <row r="173" spans="4:23" x14ac:dyDescent="0.25">
      <c r="D173" s="62"/>
      <c r="E173" s="62"/>
      <c r="F173" s="62"/>
      <c r="G173" s="62"/>
      <c r="H173" s="62"/>
      <c r="I173" s="62"/>
      <c r="J173" s="62"/>
      <c r="L173" s="62"/>
      <c r="N173" s="62"/>
      <c r="P173" s="62"/>
      <c r="Q173" s="62"/>
      <c r="R173" s="62"/>
      <c r="S173" s="62"/>
      <c r="T173" s="62"/>
      <c r="U173" s="62"/>
      <c r="V173" s="62"/>
      <c r="W173" s="62"/>
    </row>
    <row r="174" spans="4:23" x14ac:dyDescent="0.25">
      <c r="D174" s="62"/>
      <c r="E174" s="62"/>
      <c r="F174" s="62"/>
      <c r="G174" s="62"/>
      <c r="H174" s="62"/>
      <c r="I174" s="62"/>
      <c r="J174" s="62"/>
      <c r="L174" s="62"/>
      <c r="N174" s="62"/>
      <c r="P174" s="62"/>
      <c r="Q174" s="62"/>
      <c r="R174" s="62"/>
      <c r="S174" s="62"/>
      <c r="T174" s="62"/>
      <c r="U174" s="62"/>
      <c r="V174" s="62"/>
      <c r="W174" s="62"/>
    </row>
    <row r="175" spans="4:23" x14ac:dyDescent="0.25">
      <c r="D175" s="62"/>
      <c r="E175" s="62"/>
      <c r="F175" s="62"/>
      <c r="G175" s="62"/>
      <c r="H175" s="62"/>
      <c r="I175" s="62"/>
      <c r="J175" s="62"/>
      <c r="L175" s="62"/>
      <c r="N175" s="62"/>
      <c r="P175" s="62"/>
      <c r="Q175" s="62"/>
      <c r="R175" s="62"/>
      <c r="S175" s="62"/>
      <c r="T175" s="62"/>
      <c r="U175" s="62"/>
      <c r="V175" s="62"/>
      <c r="W175" s="62"/>
    </row>
    <row r="176" spans="4:23" x14ac:dyDescent="0.25">
      <c r="D176" s="62"/>
      <c r="E176" s="62"/>
      <c r="F176" s="62"/>
      <c r="G176" s="62"/>
      <c r="H176" s="62"/>
      <c r="I176" s="62"/>
      <c r="J176" s="62"/>
      <c r="L176" s="62"/>
      <c r="N176" s="62"/>
      <c r="P176" s="62"/>
      <c r="Q176" s="62"/>
      <c r="R176" s="62"/>
      <c r="S176" s="62"/>
      <c r="T176" s="62"/>
      <c r="U176" s="62"/>
      <c r="V176" s="62"/>
      <c r="W176" s="62"/>
    </row>
    <row r="177" spans="4:23" x14ac:dyDescent="0.25">
      <c r="D177" s="62"/>
      <c r="E177" s="62"/>
      <c r="F177" s="62"/>
      <c r="G177" s="62"/>
      <c r="H177" s="62"/>
      <c r="I177" s="62"/>
      <c r="J177" s="62"/>
      <c r="L177" s="62"/>
      <c r="N177" s="62"/>
      <c r="P177" s="62"/>
      <c r="Q177" s="62"/>
      <c r="R177" s="62"/>
      <c r="S177" s="62"/>
      <c r="T177" s="62"/>
      <c r="U177" s="62"/>
      <c r="V177" s="62"/>
      <c r="W177" s="62"/>
    </row>
    <row r="178" spans="4:23" x14ac:dyDescent="0.25">
      <c r="D178" s="62"/>
      <c r="E178" s="62"/>
      <c r="F178" s="62"/>
      <c r="G178" s="62"/>
      <c r="H178" s="62"/>
      <c r="I178" s="62"/>
      <c r="J178" s="62"/>
      <c r="L178" s="62"/>
      <c r="N178" s="62"/>
      <c r="P178" s="62"/>
      <c r="Q178" s="62"/>
      <c r="R178" s="62"/>
      <c r="S178" s="62"/>
      <c r="T178" s="62"/>
      <c r="U178" s="62"/>
      <c r="V178" s="62"/>
      <c r="W178" s="62"/>
    </row>
    <row r="179" spans="4:23" x14ac:dyDescent="0.25">
      <c r="D179" s="62"/>
      <c r="E179" s="62"/>
      <c r="F179" s="62"/>
      <c r="G179" s="62"/>
      <c r="H179" s="62"/>
      <c r="I179" s="62"/>
      <c r="J179" s="62"/>
      <c r="L179" s="62"/>
      <c r="N179" s="62"/>
      <c r="P179" s="62"/>
      <c r="Q179" s="62"/>
      <c r="R179" s="62"/>
      <c r="S179" s="62"/>
      <c r="T179" s="62"/>
      <c r="U179" s="62"/>
      <c r="V179" s="62"/>
      <c r="W179" s="62"/>
    </row>
    <row r="180" spans="4:23" x14ac:dyDescent="0.25">
      <c r="D180" s="62"/>
      <c r="E180" s="62"/>
      <c r="F180" s="62"/>
      <c r="G180" s="62"/>
      <c r="H180" s="62"/>
      <c r="I180" s="62"/>
      <c r="J180" s="62"/>
      <c r="L180" s="62"/>
      <c r="N180" s="62"/>
      <c r="P180" s="62"/>
      <c r="Q180" s="62"/>
      <c r="R180" s="62"/>
      <c r="S180" s="62"/>
      <c r="T180" s="62"/>
      <c r="U180" s="62"/>
      <c r="V180" s="62"/>
      <c r="W180" s="62"/>
    </row>
    <row r="181" spans="4:23" x14ac:dyDescent="0.25">
      <c r="D181" s="62"/>
      <c r="E181" s="62"/>
      <c r="F181" s="62"/>
      <c r="G181" s="62"/>
      <c r="H181" s="62"/>
      <c r="I181" s="62"/>
      <c r="J181" s="62"/>
      <c r="L181" s="62"/>
      <c r="N181" s="62"/>
      <c r="P181" s="62"/>
      <c r="Q181" s="62"/>
      <c r="R181" s="62"/>
      <c r="S181" s="62"/>
      <c r="T181" s="62"/>
      <c r="U181" s="62"/>
      <c r="V181" s="62"/>
      <c r="W181" s="62"/>
    </row>
    <row r="182" spans="4:23" x14ac:dyDescent="0.25">
      <c r="D182" s="62"/>
      <c r="E182" s="62"/>
      <c r="F182" s="62"/>
      <c r="G182" s="62"/>
      <c r="H182" s="62"/>
      <c r="I182" s="62"/>
      <c r="J182" s="62"/>
      <c r="L182" s="62"/>
      <c r="N182" s="62"/>
      <c r="P182" s="62"/>
      <c r="Q182" s="62"/>
      <c r="R182" s="62"/>
      <c r="S182" s="62"/>
      <c r="T182" s="62"/>
      <c r="U182" s="62"/>
      <c r="V182" s="62"/>
      <c r="W182" s="62"/>
    </row>
    <row r="183" spans="4:23" x14ac:dyDescent="0.25">
      <c r="D183" s="62"/>
      <c r="E183" s="62"/>
      <c r="F183" s="62"/>
      <c r="G183" s="62"/>
      <c r="H183" s="62"/>
      <c r="I183" s="62"/>
      <c r="J183" s="62"/>
      <c r="L183" s="62"/>
      <c r="N183" s="62"/>
      <c r="P183" s="62"/>
      <c r="Q183" s="62"/>
      <c r="R183" s="62"/>
      <c r="S183" s="62"/>
      <c r="T183" s="62"/>
      <c r="U183" s="62"/>
      <c r="V183" s="62"/>
      <c r="W183" s="62"/>
    </row>
    <row r="184" spans="4:23" x14ac:dyDescent="0.25">
      <c r="D184" s="62"/>
      <c r="E184" s="62"/>
      <c r="F184" s="62"/>
      <c r="G184" s="62"/>
      <c r="H184" s="62"/>
      <c r="I184" s="62"/>
      <c r="J184" s="62"/>
      <c r="L184" s="62"/>
      <c r="N184" s="62"/>
      <c r="P184" s="62"/>
      <c r="Q184" s="62"/>
      <c r="R184" s="62"/>
      <c r="S184" s="62"/>
      <c r="T184" s="62"/>
      <c r="U184" s="62"/>
      <c r="V184" s="62"/>
      <c r="W184" s="62"/>
    </row>
    <row r="185" spans="4:23" x14ac:dyDescent="0.25">
      <c r="D185" s="62"/>
      <c r="E185" s="62"/>
      <c r="F185" s="62"/>
      <c r="G185" s="62"/>
      <c r="H185" s="62"/>
      <c r="I185" s="62"/>
      <c r="J185" s="62"/>
      <c r="L185" s="62"/>
      <c r="N185" s="62"/>
      <c r="P185" s="62"/>
      <c r="Q185" s="62"/>
      <c r="R185" s="62"/>
      <c r="S185" s="62"/>
      <c r="T185" s="62"/>
      <c r="U185" s="62"/>
      <c r="V185" s="62"/>
      <c r="W185" s="62"/>
    </row>
    <row r="186" spans="4:23" x14ac:dyDescent="0.25">
      <c r="D186" s="62"/>
      <c r="E186" s="62"/>
      <c r="F186" s="62"/>
      <c r="G186" s="62"/>
      <c r="H186" s="62"/>
      <c r="I186" s="62"/>
      <c r="J186" s="62"/>
      <c r="L186" s="62"/>
      <c r="N186" s="62"/>
      <c r="P186" s="62"/>
      <c r="Q186" s="62"/>
      <c r="R186" s="62"/>
      <c r="S186" s="62"/>
      <c r="T186" s="62"/>
      <c r="U186" s="62"/>
      <c r="V186" s="62"/>
      <c r="W186" s="62"/>
    </row>
    <row r="187" spans="4:23" x14ac:dyDescent="0.25">
      <c r="D187" s="62"/>
      <c r="E187" s="62"/>
      <c r="F187" s="62"/>
      <c r="G187" s="62"/>
      <c r="H187" s="62"/>
      <c r="I187" s="62"/>
      <c r="J187" s="62"/>
      <c r="L187" s="62"/>
      <c r="N187" s="62"/>
      <c r="P187" s="62"/>
      <c r="Q187" s="62"/>
      <c r="R187" s="62"/>
      <c r="S187" s="62"/>
      <c r="T187" s="62"/>
      <c r="U187" s="62"/>
      <c r="V187" s="62"/>
      <c r="W187" s="62"/>
    </row>
    <row r="188" spans="4:23" x14ac:dyDescent="0.25">
      <c r="D188" s="62"/>
      <c r="E188" s="62"/>
      <c r="F188" s="62"/>
      <c r="G188" s="62"/>
      <c r="H188" s="62"/>
      <c r="I188" s="62"/>
      <c r="J188" s="62"/>
      <c r="L188" s="62"/>
      <c r="N188" s="62"/>
      <c r="P188" s="62"/>
      <c r="Q188" s="62"/>
      <c r="R188" s="62"/>
      <c r="S188" s="62"/>
      <c r="T188" s="62"/>
      <c r="U188" s="62"/>
      <c r="V188" s="62"/>
      <c r="W188" s="62"/>
    </row>
    <row r="189" spans="4:23" x14ac:dyDescent="0.25">
      <c r="D189" s="62"/>
      <c r="E189" s="62"/>
      <c r="F189" s="62"/>
      <c r="G189" s="62"/>
      <c r="H189" s="62"/>
      <c r="I189" s="62"/>
      <c r="J189" s="62"/>
      <c r="L189" s="62"/>
      <c r="N189" s="62"/>
      <c r="P189" s="62"/>
      <c r="Q189" s="62"/>
      <c r="R189" s="62"/>
      <c r="S189" s="62"/>
      <c r="T189" s="62"/>
      <c r="U189" s="62"/>
      <c r="V189" s="62"/>
      <c r="W189" s="62"/>
    </row>
    <row r="190" spans="4:23" x14ac:dyDescent="0.25">
      <c r="D190" s="62"/>
      <c r="E190" s="62"/>
      <c r="F190" s="62"/>
      <c r="G190" s="62"/>
      <c r="H190" s="62"/>
      <c r="I190" s="62"/>
      <c r="J190" s="62"/>
      <c r="L190" s="62"/>
      <c r="N190" s="62"/>
      <c r="P190" s="62"/>
      <c r="Q190" s="62"/>
      <c r="R190" s="62"/>
      <c r="S190" s="62"/>
      <c r="T190" s="62"/>
      <c r="U190" s="62"/>
      <c r="V190" s="62"/>
      <c r="W190" s="62"/>
    </row>
    <row r="191" spans="4:23" x14ac:dyDescent="0.25">
      <c r="D191" s="62"/>
      <c r="E191" s="62"/>
      <c r="F191" s="62"/>
      <c r="G191" s="62"/>
      <c r="H191" s="62"/>
      <c r="I191" s="62"/>
      <c r="J191" s="62"/>
      <c r="L191" s="62"/>
      <c r="N191" s="62"/>
      <c r="P191" s="62"/>
      <c r="Q191" s="62"/>
      <c r="R191" s="62"/>
      <c r="S191" s="62"/>
      <c r="T191" s="62"/>
      <c r="U191" s="62"/>
      <c r="V191" s="62"/>
      <c r="W191" s="62"/>
    </row>
    <row r="192" spans="4:23" x14ac:dyDescent="0.25">
      <c r="D192" s="62"/>
      <c r="E192" s="62"/>
      <c r="F192" s="62"/>
      <c r="G192" s="62"/>
      <c r="H192" s="62"/>
      <c r="I192" s="62"/>
      <c r="J192" s="62"/>
      <c r="L192" s="62"/>
      <c r="N192" s="62"/>
      <c r="P192" s="62"/>
      <c r="Q192" s="62"/>
      <c r="R192" s="62"/>
      <c r="S192" s="62"/>
      <c r="T192" s="62"/>
      <c r="U192" s="62"/>
      <c r="V192" s="62"/>
      <c r="W192" s="62"/>
    </row>
    <row r="193" spans="4:23" x14ac:dyDescent="0.25">
      <c r="D193" s="62"/>
      <c r="E193" s="62"/>
      <c r="F193" s="62"/>
      <c r="G193" s="62"/>
      <c r="H193" s="62"/>
      <c r="I193" s="62"/>
      <c r="J193" s="62"/>
      <c r="L193" s="62"/>
      <c r="N193" s="62"/>
      <c r="P193" s="62"/>
      <c r="Q193" s="62"/>
      <c r="R193" s="62"/>
      <c r="S193" s="62"/>
      <c r="T193" s="62"/>
      <c r="U193" s="62"/>
      <c r="V193" s="62"/>
      <c r="W193" s="62"/>
    </row>
    <row r="194" spans="4:23" x14ac:dyDescent="0.25">
      <c r="D194" s="62"/>
      <c r="E194" s="62"/>
      <c r="F194" s="62"/>
      <c r="G194" s="62"/>
      <c r="H194" s="62"/>
      <c r="I194" s="62"/>
      <c r="J194" s="62"/>
      <c r="L194" s="62"/>
      <c r="N194" s="62"/>
      <c r="P194" s="62"/>
      <c r="Q194" s="62"/>
      <c r="R194" s="62"/>
      <c r="S194" s="62"/>
      <c r="T194" s="62"/>
      <c r="U194" s="62"/>
      <c r="V194" s="62"/>
      <c r="W194" s="62"/>
    </row>
    <row r="195" spans="4:23" x14ac:dyDescent="0.25">
      <c r="D195" s="62"/>
      <c r="E195" s="62"/>
      <c r="F195" s="62"/>
      <c r="G195" s="62"/>
      <c r="H195" s="62"/>
      <c r="I195" s="62"/>
      <c r="J195" s="62"/>
      <c r="L195" s="62"/>
      <c r="N195" s="62"/>
      <c r="P195" s="62"/>
      <c r="Q195" s="62"/>
      <c r="R195" s="62"/>
      <c r="S195" s="62"/>
      <c r="T195" s="62"/>
      <c r="U195" s="62"/>
      <c r="V195" s="62"/>
      <c r="W195" s="62"/>
    </row>
    <row r="196" spans="4:23" x14ac:dyDescent="0.25">
      <c r="D196" s="62"/>
      <c r="E196" s="62"/>
      <c r="F196" s="62"/>
      <c r="G196" s="62"/>
      <c r="H196" s="62"/>
      <c r="I196" s="62"/>
      <c r="J196" s="62"/>
      <c r="L196" s="62"/>
      <c r="N196" s="62"/>
      <c r="P196" s="62"/>
      <c r="Q196" s="62"/>
      <c r="R196" s="62"/>
      <c r="S196" s="62"/>
      <c r="T196" s="62"/>
      <c r="U196" s="62"/>
      <c r="V196" s="62"/>
      <c r="W196" s="62"/>
    </row>
    <row r="197" spans="4:23" x14ac:dyDescent="0.25">
      <c r="D197" s="62"/>
      <c r="E197" s="62"/>
      <c r="F197" s="62"/>
      <c r="G197" s="62"/>
      <c r="H197" s="62"/>
      <c r="I197" s="62"/>
      <c r="J197" s="62"/>
      <c r="L197" s="62"/>
      <c r="N197" s="62"/>
      <c r="P197" s="62"/>
      <c r="Q197" s="62"/>
      <c r="R197" s="62"/>
      <c r="S197" s="62"/>
      <c r="T197" s="62"/>
      <c r="U197" s="62"/>
      <c r="V197" s="62"/>
      <c r="W197" s="62"/>
    </row>
    <row r="198" spans="4:23" x14ac:dyDescent="0.25">
      <c r="D198" s="62"/>
      <c r="E198" s="62"/>
      <c r="F198" s="62"/>
      <c r="G198" s="62"/>
      <c r="H198" s="62"/>
      <c r="I198" s="62"/>
      <c r="J198" s="62"/>
      <c r="L198" s="62"/>
      <c r="N198" s="62"/>
      <c r="P198" s="62"/>
      <c r="Q198" s="62"/>
      <c r="R198" s="62"/>
      <c r="S198" s="62"/>
      <c r="T198" s="62"/>
      <c r="U198" s="62"/>
      <c r="V198" s="62"/>
      <c r="W198" s="62"/>
    </row>
    <row r="199" spans="4:23" x14ac:dyDescent="0.25">
      <c r="D199" s="62"/>
      <c r="E199" s="62"/>
      <c r="F199" s="62"/>
      <c r="G199" s="62"/>
      <c r="H199" s="62"/>
      <c r="I199" s="62"/>
      <c r="J199" s="62"/>
      <c r="L199" s="62"/>
      <c r="N199" s="62"/>
      <c r="P199" s="62"/>
      <c r="Q199" s="62"/>
      <c r="R199" s="62"/>
      <c r="S199" s="62"/>
      <c r="T199" s="62"/>
      <c r="U199" s="62"/>
      <c r="V199" s="62"/>
      <c r="W199" s="62"/>
    </row>
    <row r="200" spans="4:23" x14ac:dyDescent="0.25">
      <c r="D200" s="62"/>
      <c r="E200" s="62"/>
      <c r="F200" s="62"/>
      <c r="G200" s="62"/>
      <c r="H200" s="62"/>
      <c r="I200" s="62"/>
      <c r="J200" s="62"/>
      <c r="L200" s="62"/>
      <c r="N200" s="62"/>
      <c r="P200" s="62"/>
      <c r="Q200" s="62"/>
      <c r="R200" s="62"/>
      <c r="S200" s="62"/>
      <c r="T200" s="62"/>
      <c r="U200" s="62"/>
      <c r="V200" s="62"/>
      <c r="W200" s="62"/>
    </row>
    <row r="201" spans="4:23" x14ac:dyDescent="0.25">
      <c r="D201" s="62"/>
      <c r="E201" s="62"/>
      <c r="F201" s="62"/>
      <c r="G201" s="62"/>
      <c r="H201" s="62"/>
      <c r="I201" s="62"/>
      <c r="J201" s="62"/>
      <c r="L201" s="62"/>
      <c r="N201" s="62"/>
      <c r="P201" s="62"/>
      <c r="Q201" s="62"/>
      <c r="R201" s="62"/>
      <c r="S201" s="62"/>
      <c r="T201" s="62"/>
      <c r="U201" s="62"/>
      <c r="V201" s="62"/>
      <c r="W201" s="62"/>
    </row>
    <row r="202" spans="4:23" x14ac:dyDescent="0.25">
      <c r="D202" s="62"/>
      <c r="E202" s="62"/>
      <c r="F202" s="62"/>
      <c r="G202" s="62"/>
      <c r="H202" s="62"/>
      <c r="I202" s="62"/>
      <c r="J202" s="62"/>
      <c r="L202" s="62"/>
      <c r="N202" s="62"/>
      <c r="P202" s="62"/>
      <c r="Q202" s="62"/>
      <c r="R202" s="62"/>
      <c r="S202" s="62"/>
      <c r="T202" s="62"/>
      <c r="U202" s="62"/>
      <c r="V202" s="62"/>
      <c r="W202" s="62"/>
    </row>
    <row r="203" spans="4:23" x14ac:dyDescent="0.25">
      <c r="D203" s="62"/>
      <c r="E203" s="62"/>
      <c r="F203" s="62"/>
      <c r="G203" s="62"/>
      <c r="H203" s="62"/>
      <c r="I203" s="62"/>
      <c r="J203" s="62"/>
      <c r="L203" s="62"/>
      <c r="N203" s="62"/>
      <c r="P203" s="62"/>
      <c r="Q203" s="62"/>
      <c r="R203" s="62"/>
      <c r="S203" s="62"/>
      <c r="T203" s="62"/>
      <c r="U203" s="62"/>
      <c r="V203" s="62"/>
      <c r="W203" s="62"/>
    </row>
    <row r="204" spans="4:23" x14ac:dyDescent="0.25">
      <c r="D204" s="62"/>
      <c r="E204" s="62"/>
      <c r="F204" s="62"/>
      <c r="G204" s="62"/>
      <c r="H204" s="62"/>
      <c r="I204" s="62"/>
      <c r="J204" s="62"/>
      <c r="L204" s="62"/>
      <c r="N204" s="62"/>
      <c r="P204" s="62"/>
      <c r="Q204" s="62"/>
      <c r="R204" s="62"/>
      <c r="S204" s="62"/>
      <c r="T204" s="62"/>
      <c r="U204" s="62"/>
      <c r="V204" s="62"/>
      <c r="W204" s="62"/>
    </row>
    <row r="205" spans="4:23" x14ac:dyDescent="0.25">
      <c r="D205" s="62"/>
      <c r="E205" s="62"/>
      <c r="F205" s="62"/>
      <c r="G205" s="62"/>
      <c r="H205" s="62"/>
      <c r="I205" s="62"/>
      <c r="J205" s="62"/>
      <c r="L205" s="62"/>
      <c r="N205" s="62"/>
      <c r="P205" s="62"/>
      <c r="Q205" s="62"/>
      <c r="R205" s="62"/>
      <c r="S205" s="62"/>
      <c r="T205" s="62"/>
      <c r="U205" s="62"/>
      <c r="V205" s="62"/>
      <c r="W205" s="62"/>
    </row>
    <row r="206" spans="4:23" x14ac:dyDescent="0.25">
      <c r="D206" s="62"/>
      <c r="E206" s="62"/>
      <c r="F206" s="62"/>
      <c r="G206" s="62"/>
      <c r="H206" s="62"/>
      <c r="I206" s="62"/>
      <c r="J206" s="62"/>
      <c r="L206" s="62"/>
      <c r="N206" s="62"/>
      <c r="P206" s="62"/>
      <c r="Q206" s="62"/>
      <c r="R206" s="62"/>
      <c r="S206" s="62"/>
      <c r="T206" s="62"/>
      <c r="U206" s="62"/>
      <c r="V206" s="62"/>
      <c r="W206" s="62"/>
    </row>
    <row r="207" spans="4:23" x14ac:dyDescent="0.25">
      <c r="D207" s="62"/>
      <c r="E207" s="62"/>
      <c r="F207" s="62"/>
      <c r="G207" s="62"/>
      <c r="H207" s="62"/>
      <c r="I207" s="62"/>
      <c r="J207" s="62"/>
      <c r="L207" s="62"/>
      <c r="N207" s="62"/>
      <c r="P207" s="62"/>
      <c r="Q207" s="62"/>
      <c r="R207" s="62"/>
      <c r="S207" s="62"/>
      <c r="T207" s="62"/>
      <c r="U207" s="62"/>
      <c r="V207" s="62"/>
      <c r="W207" s="62"/>
    </row>
    <row r="208" spans="4:23" x14ac:dyDescent="0.25">
      <c r="D208" s="62"/>
      <c r="E208" s="62"/>
      <c r="F208" s="62"/>
      <c r="G208" s="62"/>
      <c r="H208" s="62"/>
      <c r="I208" s="62"/>
      <c r="J208" s="62"/>
      <c r="L208" s="62"/>
      <c r="N208" s="62"/>
      <c r="P208" s="62"/>
      <c r="Q208" s="62"/>
      <c r="R208" s="62"/>
      <c r="S208" s="62"/>
      <c r="T208" s="62"/>
      <c r="U208" s="62"/>
      <c r="V208" s="62"/>
      <c r="W208" s="62"/>
    </row>
    <row r="209" spans="4:23" x14ac:dyDescent="0.25">
      <c r="D209" s="62"/>
      <c r="E209" s="62"/>
      <c r="F209" s="62"/>
      <c r="G209" s="62"/>
      <c r="H209" s="62"/>
      <c r="I209" s="62"/>
      <c r="J209" s="62"/>
      <c r="L209" s="62"/>
      <c r="N209" s="62"/>
      <c r="P209" s="62"/>
      <c r="Q209" s="62"/>
      <c r="R209" s="62"/>
      <c r="S209" s="62"/>
      <c r="T209" s="62"/>
      <c r="U209" s="62"/>
      <c r="V209" s="62"/>
      <c r="W209" s="62"/>
    </row>
    <row r="210" spans="4:23" x14ac:dyDescent="0.25">
      <c r="D210" s="62"/>
      <c r="E210" s="62"/>
      <c r="F210" s="62"/>
      <c r="G210" s="62"/>
      <c r="H210" s="62"/>
      <c r="I210" s="62"/>
      <c r="J210" s="62"/>
      <c r="L210" s="62"/>
      <c r="N210" s="62"/>
      <c r="P210" s="62"/>
      <c r="Q210" s="62"/>
      <c r="R210" s="62"/>
      <c r="S210" s="62"/>
      <c r="T210" s="62"/>
      <c r="U210" s="62"/>
      <c r="V210" s="62"/>
      <c r="W210" s="62"/>
    </row>
    <row r="211" spans="4:23" x14ac:dyDescent="0.25">
      <c r="D211" s="62"/>
      <c r="E211" s="62"/>
      <c r="F211" s="62"/>
      <c r="G211" s="62"/>
      <c r="H211" s="62"/>
      <c r="I211" s="62"/>
      <c r="J211" s="62"/>
      <c r="L211" s="62"/>
      <c r="N211" s="62"/>
      <c r="P211" s="62"/>
      <c r="Q211" s="62"/>
      <c r="R211" s="62"/>
      <c r="S211" s="62"/>
      <c r="T211" s="62"/>
      <c r="U211" s="62"/>
      <c r="V211" s="62"/>
      <c r="W211" s="62"/>
    </row>
    <row r="212" spans="4:23" x14ac:dyDescent="0.25">
      <c r="D212" s="62"/>
      <c r="E212" s="62"/>
      <c r="F212" s="62"/>
      <c r="G212" s="62"/>
      <c r="H212" s="62"/>
      <c r="I212" s="62"/>
      <c r="J212" s="62"/>
      <c r="L212" s="62"/>
      <c r="N212" s="62"/>
      <c r="P212" s="62"/>
      <c r="Q212" s="62"/>
      <c r="R212" s="62"/>
      <c r="S212" s="62"/>
      <c r="T212" s="62"/>
      <c r="U212" s="62"/>
      <c r="V212" s="62"/>
      <c r="W212" s="62"/>
    </row>
    <row r="213" spans="4:23" x14ac:dyDescent="0.25">
      <c r="D213" s="62"/>
      <c r="E213" s="62"/>
      <c r="F213" s="62"/>
      <c r="G213" s="62"/>
      <c r="H213" s="62"/>
      <c r="I213" s="62"/>
      <c r="J213" s="62"/>
      <c r="L213" s="62"/>
      <c r="N213" s="62"/>
      <c r="P213" s="62"/>
      <c r="Q213" s="62"/>
      <c r="R213" s="62"/>
      <c r="S213" s="62"/>
      <c r="T213" s="62"/>
      <c r="U213" s="62"/>
      <c r="V213" s="62"/>
      <c r="W213" s="62"/>
    </row>
    <row r="214" spans="4:23" x14ac:dyDescent="0.25">
      <c r="D214" s="62"/>
      <c r="E214" s="62"/>
      <c r="F214" s="62"/>
      <c r="G214" s="62"/>
      <c r="H214" s="62"/>
      <c r="I214" s="62"/>
      <c r="J214" s="62"/>
      <c r="L214" s="62"/>
      <c r="N214" s="62"/>
      <c r="P214" s="62"/>
      <c r="Q214" s="62"/>
      <c r="R214" s="62"/>
      <c r="S214" s="62"/>
      <c r="T214" s="62"/>
      <c r="U214" s="62"/>
      <c r="V214" s="62"/>
      <c r="W214" s="62"/>
    </row>
    <row r="215" spans="4:23" x14ac:dyDescent="0.25">
      <c r="D215" s="62"/>
      <c r="E215" s="62"/>
      <c r="F215" s="62"/>
      <c r="G215" s="62"/>
      <c r="H215" s="62"/>
      <c r="I215" s="62"/>
      <c r="J215" s="62"/>
      <c r="L215" s="62"/>
      <c r="N215" s="62"/>
      <c r="P215" s="62"/>
      <c r="Q215" s="62"/>
      <c r="R215" s="62"/>
      <c r="S215" s="62"/>
      <c r="T215" s="62"/>
      <c r="U215" s="62"/>
      <c r="V215" s="62"/>
      <c r="W215" s="62"/>
    </row>
    <row r="216" spans="4:23" x14ac:dyDescent="0.25">
      <c r="D216" s="62"/>
      <c r="E216" s="62"/>
      <c r="F216" s="62"/>
      <c r="G216" s="62"/>
      <c r="H216" s="62"/>
      <c r="I216" s="62"/>
      <c r="J216" s="62"/>
      <c r="L216" s="62"/>
      <c r="N216" s="62"/>
      <c r="P216" s="62"/>
      <c r="Q216" s="62"/>
      <c r="R216" s="62"/>
      <c r="S216" s="62"/>
      <c r="T216" s="62"/>
      <c r="U216" s="62"/>
      <c r="V216" s="62"/>
      <c r="W216" s="62"/>
    </row>
    <row r="217" spans="4:23" x14ac:dyDescent="0.25">
      <c r="D217" s="62"/>
      <c r="E217" s="62"/>
      <c r="F217" s="62"/>
      <c r="G217" s="62"/>
      <c r="H217" s="62"/>
      <c r="I217" s="62"/>
      <c r="J217" s="62"/>
      <c r="L217" s="62"/>
      <c r="N217" s="62"/>
      <c r="P217" s="62"/>
      <c r="Q217" s="62"/>
      <c r="R217" s="62"/>
      <c r="S217" s="62"/>
      <c r="T217" s="62"/>
      <c r="U217" s="62"/>
      <c r="V217" s="62"/>
      <c r="W217" s="62"/>
    </row>
    <row r="218" spans="4:23" x14ac:dyDescent="0.25">
      <c r="D218" s="62"/>
      <c r="E218" s="62"/>
      <c r="F218" s="62"/>
      <c r="G218" s="62"/>
      <c r="H218" s="62"/>
      <c r="I218" s="62"/>
      <c r="J218" s="62"/>
      <c r="L218" s="62"/>
      <c r="N218" s="62"/>
      <c r="P218" s="62"/>
      <c r="Q218" s="62"/>
      <c r="R218" s="62"/>
      <c r="S218" s="62"/>
      <c r="T218" s="62"/>
      <c r="U218" s="62"/>
      <c r="V218" s="62"/>
      <c r="W218" s="62"/>
    </row>
    <row r="219" spans="4:23" x14ac:dyDescent="0.25">
      <c r="D219" s="62"/>
      <c r="E219" s="62"/>
      <c r="F219" s="62"/>
      <c r="G219" s="62"/>
      <c r="H219" s="62"/>
      <c r="I219" s="62"/>
      <c r="J219" s="62"/>
      <c r="L219" s="62"/>
      <c r="N219" s="62"/>
      <c r="P219" s="62"/>
      <c r="Q219" s="62"/>
      <c r="R219" s="62"/>
      <c r="S219" s="62"/>
      <c r="T219" s="62"/>
      <c r="U219" s="62"/>
      <c r="V219" s="62"/>
      <c r="W219" s="62"/>
    </row>
    <row r="220" spans="4:23" x14ac:dyDescent="0.25">
      <c r="D220" s="62"/>
      <c r="E220" s="62"/>
      <c r="F220" s="62"/>
      <c r="G220" s="62"/>
      <c r="H220" s="62"/>
      <c r="I220" s="62"/>
      <c r="J220" s="62"/>
      <c r="L220" s="62"/>
      <c r="N220" s="62"/>
      <c r="P220" s="62"/>
      <c r="Q220" s="62"/>
      <c r="R220" s="62"/>
      <c r="S220" s="62"/>
      <c r="T220" s="62"/>
      <c r="U220" s="62"/>
      <c r="V220" s="62"/>
      <c r="W220" s="62"/>
    </row>
    <row r="221" spans="4:23" x14ac:dyDescent="0.25">
      <c r="D221" s="62"/>
      <c r="E221" s="62"/>
      <c r="F221" s="62"/>
      <c r="G221" s="62"/>
      <c r="H221" s="62"/>
      <c r="I221" s="62"/>
      <c r="J221" s="62"/>
      <c r="L221" s="62"/>
      <c r="N221" s="62"/>
      <c r="P221" s="62"/>
      <c r="Q221" s="62"/>
      <c r="R221" s="62"/>
      <c r="S221" s="62"/>
      <c r="T221" s="62"/>
      <c r="U221" s="62"/>
      <c r="V221" s="62"/>
      <c r="W221" s="62"/>
    </row>
    <row r="222" spans="4:23" x14ac:dyDescent="0.25">
      <c r="D222" s="62"/>
      <c r="E222" s="62"/>
      <c r="F222" s="62"/>
      <c r="G222" s="62"/>
      <c r="H222" s="62"/>
      <c r="I222" s="62"/>
      <c r="J222" s="62"/>
      <c r="L222" s="62"/>
      <c r="N222" s="62"/>
      <c r="P222" s="62"/>
      <c r="Q222" s="62"/>
      <c r="R222" s="62"/>
      <c r="S222" s="62"/>
      <c r="T222" s="62"/>
      <c r="U222" s="62"/>
      <c r="V222" s="62"/>
      <c r="W222" s="62"/>
    </row>
    <row r="223" spans="4:23" x14ac:dyDescent="0.25">
      <c r="D223" s="62"/>
      <c r="E223" s="62"/>
      <c r="F223" s="62"/>
      <c r="G223" s="62"/>
      <c r="H223" s="62"/>
      <c r="I223" s="62"/>
      <c r="J223" s="62"/>
      <c r="L223" s="62"/>
      <c r="N223" s="62"/>
      <c r="P223" s="62"/>
      <c r="Q223" s="62"/>
      <c r="R223" s="62"/>
      <c r="S223" s="62"/>
      <c r="T223" s="62"/>
      <c r="U223" s="62"/>
      <c r="V223" s="62"/>
      <c r="W223" s="62"/>
    </row>
    <row r="224" spans="4:23" x14ac:dyDescent="0.25">
      <c r="D224" s="62"/>
      <c r="E224" s="62"/>
      <c r="F224" s="62"/>
      <c r="G224" s="62"/>
      <c r="H224" s="62"/>
      <c r="I224" s="62"/>
      <c r="J224" s="62"/>
      <c r="L224" s="62"/>
      <c r="N224" s="62"/>
      <c r="P224" s="62"/>
      <c r="Q224" s="62"/>
      <c r="R224" s="62"/>
      <c r="S224" s="62"/>
      <c r="T224" s="62"/>
      <c r="U224" s="62"/>
      <c r="V224" s="62"/>
      <c r="W224" s="62"/>
    </row>
    <row r="225" spans="4:23" x14ac:dyDescent="0.25">
      <c r="D225" s="62"/>
      <c r="E225" s="62"/>
      <c r="F225" s="62"/>
      <c r="G225" s="62"/>
      <c r="H225" s="62"/>
      <c r="I225" s="62"/>
      <c r="J225" s="62"/>
      <c r="L225" s="62"/>
      <c r="N225" s="62"/>
      <c r="P225" s="62"/>
      <c r="Q225" s="62"/>
      <c r="R225" s="62"/>
      <c r="S225" s="62"/>
      <c r="T225" s="62"/>
      <c r="U225" s="62"/>
      <c r="V225" s="62"/>
      <c r="W225" s="62"/>
    </row>
    <row r="226" spans="4:23" x14ac:dyDescent="0.25">
      <c r="D226" s="62"/>
      <c r="E226" s="62"/>
      <c r="F226" s="62"/>
      <c r="G226" s="62"/>
      <c r="H226" s="62"/>
      <c r="I226" s="62"/>
      <c r="J226" s="62"/>
      <c r="L226" s="62"/>
      <c r="N226" s="62"/>
      <c r="P226" s="62"/>
      <c r="Q226" s="62"/>
      <c r="R226" s="62"/>
      <c r="S226" s="62"/>
      <c r="T226" s="62"/>
      <c r="U226" s="62"/>
      <c r="V226" s="62"/>
      <c r="W226" s="62"/>
    </row>
    <row r="227" spans="4:23" x14ac:dyDescent="0.25">
      <c r="D227" s="62"/>
      <c r="E227" s="62"/>
      <c r="F227" s="62"/>
      <c r="G227" s="62"/>
      <c r="H227" s="62"/>
      <c r="I227" s="62"/>
      <c r="J227" s="62"/>
      <c r="L227" s="62"/>
      <c r="N227" s="62"/>
      <c r="P227" s="62"/>
      <c r="Q227" s="62"/>
      <c r="R227" s="62"/>
      <c r="S227" s="62"/>
      <c r="T227" s="62"/>
      <c r="U227" s="62"/>
      <c r="V227" s="62"/>
      <c r="W227" s="62"/>
    </row>
    <row r="228" spans="4:23" x14ac:dyDescent="0.25">
      <c r="D228" s="62"/>
      <c r="E228" s="62"/>
      <c r="F228" s="62"/>
      <c r="G228" s="62"/>
      <c r="H228" s="62"/>
      <c r="I228" s="62"/>
      <c r="J228" s="62"/>
      <c r="L228" s="62"/>
      <c r="N228" s="62"/>
      <c r="P228" s="62"/>
      <c r="Q228" s="62"/>
      <c r="R228" s="62"/>
      <c r="S228" s="62"/>
      <c r="T228" s="62"/>
      <c r="U228" s="62"/>
      <c r="V228" s="62"/>
      <c r="W228" s="62"/>
    </row>
    <row r="229" spans="4:23" x14ac:dyDescent="0.25">
      <c r="D229" s="62"/>
      <c r="E229" s="62"/>
      <c r="F229" s="62"/>
      <c r="G229" s="62"/>
      <c r="H229" s="62"/>
      <c r="I229" s="62"/>
      <c r="J229" s="62"/>
      <c r="L229" s="62"/>
      <c r="N229" s="62"/>
      <c r="P229" s="62"/>
      <c r="Q229" s="62"/>
      <c r="R229" s="62"/>
      <c r="S229" s="62"/>
      <c r="T229" s="62"/>
      <c r="U229" s="62"/>
      <c r="V229" s="62"/>
      <c r="W229" s="62"/>
    </row>
    <row r="230" spans="4:23" x14ac:dyDescent="0.25">
      <c r="D230" s="62"/>
      <c r="E230" s="62"/>
      <c r="F230" s="62"/>
      <c r="G230" s="62"/>
      <c r="H230" s="62"/>
      <c r="I230" s="62"/>
      <c r="J230" s="62"/>
      <c r="L230" s="62"/>
      <c r="N230" s="62"/>
      <c r="P230" s="62"/>
      <c r="Q230" s="62"/>
      <c r="R230" s="62"/>
      <c r="S230" s="62"/>
      <c r="T230" s="62"/>
      <c r="U230" s="62"/>
      <c r="V230" s="62"/>
      <c r="W230" s="62"/>
    </row>
    <row r="231" spans="4:23" x14ac:dyDescent="0.25">
      <c r="D231" s="62"/>
      <c r="E231" s="62"/>
      <c r="F231" s="62"/>
      <c r="G231" s="62"/>
      <c r="H231" s="62"/>
      <c r="I231" s="62"/>
      <c r="J231" s="62"/>
      <c r="L231" s="62"/>
      <c r="N231" s="62"/>
      <c r="P231" s="62"/>
      <c r="Q231" s="62"/>
      <c r="R231" s="62"/>
      <c r="S231" s="62"/>
      <c r="T231" s="62"/>
      <c r="U231" s="62"/>
      <c r="V231" s="62"/>
      <c r="W231" s="62"/>
    </row>
    <row r="232" spans="4:23" x14ac:dyDescent="0.25">
      <c r="D232" s="62"/>
      <c r="E232" s="62"/>
      <c r="F232" s="62"/>
      <c r="G232" s="62"/>
      <c r="H232" s="62"/>
      <c r="I232" s="62"/>
      <c r="J232" s="62"/>
      <c r="L232" s="62"/>
      <c r="N232" s="62"/>
      <c r="P232" s="62"/>
      <c r="Q232" s="62"/>
      <c r="R232" s="62"/>
      <c r="S232" s="62"/>
      <c r="T232" s="62"/>
      <c r="U232" s="62"/>
      <c r="V232" s="62"/>
      <c r="W232" s="62"/>
    </row>
    <row r="233" spans="4:23" x14ac:dyDescent="0.25">
      <c r="D233" s="62"/>
      <c r="E233" s="62"/>
      <c r="F233" s="62"/>
      <c r="G233" s="62"/>
      <c r="H233" s="62"/>
      <c r="I233" s="62"/>
      <c r="J233" s="62"/>
      <c r="L233" s="62"/>
      <c r="N233" s="62"/>
      <c r="P233" s="62"/>
      <c r="Q233" s="62"/>
      <c r="R233" s="62"/>
      <c r="S233" s="62"/>
      <c r="T233" s="62"/>
      <c r="U233" s="62"/>
      <c r="V233" s="62"/>
      <c r="W233" s="62"/>
    </row>
    <row r="234" spans="4:23" x14ac:dyDescent="0.25">
      <c r="D234" s="62"/>
      <c r="E234" s="62"/>
      <c r="F234" s="62"/>
      <c r="G234" s="62"/>
      <c r="H234" s="62"/>
      <c r="I234" s="62"/>
      <c r="J234" s="62"/>
      <c r="L234" s="62"/>
      <c r="N234" s="62"/>
      <c r="P234" s="62"/>
      <c r="Q234" s="62"/>
      <c r="R234" s="62"/>
      <c r="S234" s="62"/>
      <c r="T234" s="62"/>
      <c r="U234" s="62"/>
      <c r="V234" s="62"/>
      <c r="W234" s="62"/>
    </row>
    <row r="235" spans="4:23" x14ac:dyDescent="0.25">
      <c r="D235" s="62"/>
      <c r="E235" s="62"/>
      <c r="F235" s="62"/>
      <c r="G235" s="62"/>
      <c r="H235" s="62"/>
      <c r="I235" s="62"/>
      <c r="J235" s="62"/>
      <c r="L235" s="62"/>
      <c r="N235" s="62"/>
      <c r="P235" s="62"/>
      <c r="Q235" s="62"/>
      <c r="R235" s="62"/>
      <c r="S235" s="62"/>
      <c r="T235" s="62"/>
      <c r="U235" s="62"/>
      <c r="V235" s="62"/>
      <c r="W235" s="62"/>
    </row>
    <row r="236" spans="4:23" x14ac:dyDescent="0.25">
      <c r="D236" s="62"/>
      <c r="E236" s="62"/>
      <c r="F236" s="62"/>
      <c r="G236" s="62"/>
      <c r="H236" s="62"/>
      <c r="I236" s="62"/>
      <c r="J236" s="62"/>
      <c r="L236" s="62"/>
      <c r="N236" s="62"/>
      <c r="P236" s="62"/>
      <c r="Q236" s="62"/>
      <c r="R236" s="62"/>
      <c r="S236" s="62"/>
      <c r="T236" s="62"/>
      <c r="U236" s="62"/>
      <c r="V236" s="62"/>
      <c r="W236" s="62"/>
    </row>
    <row r="237" spans="4:23" x14ac:dyDescent="0.25">
      <c r="D237" s="62"/>
      <c r="E237" s="62"/>
      <c r="F237" s="62"/>
      <c r="G237" s="62"/>
      <c r="H237" s="62"/>
      <c r="I237" s="62"/>
      <c r="J237" s="62"/>
      <c r="L237" s="62"/>
      <c r="N237" s="62"/>
      <c r="P237" s="62"/>
      <c r="Q237" s="62"/>
      <c r="R237" s="62"/>
      <c r="S237" s="62"/>
      <c r="T237" s="62"/>
      <c r="U237" s="62"/>
      <c r="V237" s="62"/>
      <c r="W237" s="62"/>
    </row>
    <row r="238" spans="4:23" x14ac:dyDescent="0.25">
      <c r="D238" s="62"/>
      <c r="E238" s="62"/>
      <c r="F238" s="62"/>
      <c r="G238" s="62"/>
      <c r="H238" s="62"/>
      <c r="I238" s="62"/>
      <c r="J238" s="62"/>
      <c r="L238" s="62"/>
      <c r="N238" s="62"/>
      <c r="P238" s="62"/>
      <c r="Q238" s="62"/>
      <c r="R238" s="62"/>
      <c r="S238" s="62"/>
      <c r="T238" s="62"/>
      <c r="U238" s="62"/>
      <c r="V238" s="62"/>
      <c r="W238" s="62"/>
    </row>
    <row r="239" spans="4:23" x14ac:dyDescent="0.25">
      <c r="D239" s="62"/>
      <c r="E239" s="62"/>
      <c r="F239" s="62"/>
      <c r="G239" s="62"/>
      <c r="H239" s="62"/>
      <c r="I239" s="62"/>
      <c r="J239" s="62"/>
      <c r="L239" s="62"/>
      <c r="N239" s="62"/>
      <c r="P239" s="62"/>
      <c r="Q239" s="62"/>
      <c r="R239" s="62"/>
      <c r="S239" s="62"/>
      <c r="T239" s="62"/>
      <c r="U239" s="62"/>
      <c r="V239" s="62"/>
      <c r="W239" s="62"/>
    </row>
    <row r="240" spans="4:23" x14ac:dyDescent="0.25">
      <c r="D240" s="62"/>
      <c r="E240" s="62"/>
      <c r="F240" s="62"/>
      <c r="G240" s="62"/>
      <c r="H240" s="62"/>
      <c r="I240" s="62"/>
      <c r="J240" s="62"/>
      <c r="L240" s="62"/>
      <c r="N240" s="62"/>
      <c r="P240" s="62"/>
      <c r="Q240" s="62"/>
      <c r="R240" s="62"/>
      <c r="S240" s="62"/>
      <c r="T240" s="62"/>
      <c r="U240" s="62"/>
      <c r="V240" s="62"/>
      <c r="W240" s="62"/>
    </row>
    <row r="241" spans="4:23" x14ac:dyDescent="0.25">
      <c r="D241" s="62"/>
      <c r="E241" s="62"/>
      <c r="F241" s="62"/>
      <c r="G241" s="62"/>
      <c r="H241" s="62"/>
      <c r="I241" s="62"/>
      <c r="J241" s="62"/>
      <c r="L241" s="62"/>
      <c r="N241" s="62"/>
      <c r="P241" s="62"/>
      <c r="Q241" s="62"/>
      <c r="R241" s="62"/>
      <c r="S241" s="62"/>
      <c r="T241" s="62"/>
      <c r="U241" s="62"/>
      <c r="V241" s="62"/>
      <c r="W241" s="62"/>
    </row>
    <row r="242" spans="4:23" x14ac:dyDescent="0.25">
      <c r="D242" s="62"/>
      <c r="E242" s="62"/>
      <c r="F242" s="62"/>
      <c r="G242" s="62"/>
      <c r="H242" s="62"/>
      <c r="I242" s="62"/>
      <c r="J242" s="62"/>
      <c r="L242" s="62"/>
      <c r="N242" s="62"/>
      <c r="P242" s="62"/>
      <c r="Q242" s="62"/>
      <c r="R242" s="62"/>
      <c r="S242" s="62"/>
      <c r="T242" s="62"/>
      <c r="U242" s="62"/>
      <c r="V242" s="62"/>
      <c r="W242" s="62"/>
    </row>
    <row r="243" spans="4:23" x14ac:dyDescent="0.25">
      <c r="D243" s="62"/>
      <c r="E243" s="62"/>
      <c r="F243" s="62"/>
      <c r="G243" s="62"/>
      <c r="H243" s="62"/>
      <c r="I243" s="62"/>
      <c r="J243" s="62"/>
      <c r="L243" s="62"/>
      <c r="N243" s="62"/>
      <c r="P243" s="62"/>
      <c r="Q243" s="62"/>
      <c r="R243" s="62"/>
      <c r="S243" s="62"/>
      <c r="T243" s="62"/>
      <c r="U243" s="62"/>
      <c r="V243" s="62"/>
      <c r="W243" s="62"/>
    </row>
    <row r="244" spans="4:23" x14ac:dyDescent="0.25">
      <c r="D244" s="62"/>
      <c r="E244" s="62"/>
      <c r="F244" s="62"/>
      <c r="G244" s="62"/>
      <c r="H244" s="62"/>
      <c r="I244" s="62"/>
      <c r="J244" s="62"/>
      <c r="L244" s="62"/>
      <c r="N244" s="62"/>
      <c r="P244" s="62"/>
      <c r="Q244" s="62"/>
      <c r="R244" s="62"/>
      <c r="S244" s="62"/>
      <c r="T244" s="62"/>
      <c r="U244" s="62"/>
      <c r="V244" s="62"/>
      <c r="W244" s="62"/>
    </row>
    <row r="245" spans="4:23" x14ac:dyDescent="0.25">
      <c r="D245" s="62"/>
      <c r="E245" s="62"/>
      <c r="F245" s="62"/>
      <c r="G245" s="62"/>
      <c r="H245" s="62"/>
      <c r="I245" s="62"/>
      <c r="J245" s="62"/>
      <c r="L245" s="62"/>
      <c r="N245" s="62"/>
      <c r="P245" s="62"/>
      <c r="Q245" s="62"/>
      <c r="R245" s="62"/>
      <c r="S245" s="62"/>
      <c r="T245" s="62"/>
      <c r="U245" s="62"/>
      <c r="V245" s="62"/>
      <c r="W245" s="62"/>
    </row>
    <row r="246" spans="4:23" x14ac:dyDescent="0.25">
      <c r="D246" s="62"/>
      <c r="E246" s="62"/>
      <c r="F246" s="62"/>
      <c r="G246" s="62"/>
      <c r="H246" s="62"/>
      <c r="I246" s="62"/>
      <c r="J246" s="62"/>
      <c r="L246" s="62"/>
      <c r="N246" s="62"/>
      <c r="P246" s="62"/>
      <c r="Q246" s="62"/>
      <c r="R246" s="62"/>
      <c r="S246" s="62"/>
      <c r="T246" s="62"/>
      <c r="U246" s="62"/>
      <c r="V246" s="62"/>
      <c r="W246" s="62"/>
    </row>
    <row r="247" spans="4:23" x14ac:dyDescent="0.25">
      <c r="D247" s="62"/>
      <c r="E247" s="62"/>
      <c r="F247" s="62"/>
      <c r="G247" s="62"/>
      <c r="H247" s="62"/>
      <c r="I247" s="62"/>
      <c r="J247" s="62"/>
      <c r="L247" s="62"/>
      <c r="N247" s="62"/>
      <c r="P247" s="62"/>
      <c r="Q247" s="62"/>
      <c r="R247" s="62"/>
      <c r="S247" s="62"/>
      <c r="T247" s="62"/>
      <c r="U247" s="62"/>
      <c r="V247" s="62"/>
      <c r="W247" s="62"/>
    </row>
    <row r="248" spans="4:23" x14ac:dyDescent="0.25">
      <c r="D248" s="62"/>
      <c r="E248" s="62"/>
      <c r="F248" s="62"/>
      <c r="G248" s="62"/>
      <c r="H248" s="62"/>
      <c r="I248" s="62"/>
      <c r="J248" s="62"/>
      <c r="L248" s="62"/>
      <c r="N248" s="62"/>
      <c r="P248" s="62"/>
      <c r="Q248" s="62"/>
      <c r="R248" s="62"/>
      <c r="S248" s="62"/>
      <c r="T248" s="62"/>
      <c r="U248" s="62"/>
      <c r="V248" s="62"/>
      <c r="W248" s="62"/>
    </row>
    <row r="249" spans="4:23" x14ac:dyDescent="0.25">
      <c r="D249" s="62"/>
      <c r="E249" s="62"/>
      <c r="F249" s="62"/>
      <c r="G249" s="62"/>
      <c r="H249" s="62"/>
      <c r="I249" s="62"/>
      <c r="J249" s="62"/>
      <c r="L249" s="62"/>
      <c r="N249" s="62"/>
      <c r="P249" s="62"/>
      <c r="Q249" s="62"/>
      <c r="R249" s="62"/>
      <c r="S249" s="62"/>
      <c r="T249" s="62"/>
      <c r="U249" s="62"/>
      <c r="V249" s="62"/>
      <c r="W249" s="62"/>
    </row>
    <row r="250" spans="4:23" x14ac:dyDescent="0.25">
      <c r="D250" s="62"/>
      <c r="E250" s="62"/>
      <c r="F250" s="62"/>
      <c r="G250" s="62"/>
      <c r="H250" s="62"/>
      <c r="I250" s="62"/>
      <c r="J250" s="62"/>
      <c r="L250" s="62"/>
      <c r="N250" s="62"/>
      <c r="P250" s="62"/>
      <c r="Q250" s="62"/>
      <c r="R250" s="62"/>
      <c r="S250" s="62"/>
      <c r="T250" s="62"/>
      <c r="U250" s="62"/>
      <c r="V250" s="62"/>
      <c r="W250" s="62"/>
    </row>
    <row r="251" spans="4:23" x14ac:dyDescent="0.25">
      <c r="D251" s="62"/>
      <c r="E251" s="62"/>
      <c r="F251" s="62"/>
      <c r="G251" s="62"/>
      <c r="H251" s="62"/>
      <c r="I251" s="62"/>
      <c r="J251" s="62"/>
      <c r="L251" s="62"/>
      <c r="N251" s="62"/>
      <c r="P251" s="62"/>
      <c r="Q251" s="62"/>
      <c r="R251" s="62"/>
      <c r="S251" s="62"/>
      <c r="T251" s="62"/>
      <c r="U251" s="62"/>
      <c r="V251" s="62"/>
      <c r="W251" s="62"/>
    </row>
    <row r="252" spans="4:23" x14ac:dyDescent="0.25">
      <c r="D252" s="62"/>
      <c r="E252" s="62"/>
      <c r="F252" s="62"/>
      <c r="G252" s="62"/>
      <c r="H252" s="62"/>
      <c r="I252" s="62"/>
      <c r="J252" s="62"/>
      <c r="L252" s="62"/>
      <c r="N252" s="62"/>
      <c r="P252" s="62"/>
      <c r="Q252" s="62"/>
      <c r="R252" s="62"/>
      <c r="S252" s="62"/>
      <c r="T252" s="62"/>
      <c r="U252" s="62"/>
      <c r="V252" s="62"/>
      <c r="W252" s="62"/>
    </row>
    <row r="253" spans="4:23" x14ac:dyDescent="0.25">
      <c r="D253" s="62"/>
      <c r="E253" s="62"/>
      <c r="F253" s="62"/>
      <c r="G253" s="62"/>
      <c r="H253" s="62"/>
      <c r="I253" s="62"/>
      <c r="J253" s="62"/>
      <c r="L253" s="62"/>
      <c r="N253" s="62"/>
      <c r="P253" s="62"/>
      <c r="Q253" s="62"/>
      <c r="R253" s="62"/>
      <c r="S253" s="62"/>
      <c r="T253" s="62"/>
      <c r="U253" s="62"/>
      <c r="V253" s="62"/>
      <c r="W253" s="62"/>
    </row>
    <row r="254" spans="4:23" x14ac:dyDescent="0.25">
      <c r="D254" s="62"/>
      <c r="E254" s="62"/>
      <c r="F254" s="62"/>
      <c r="G254" s="62"/>
      <c r="H254" s="62"/>
      <c r="I254" s="62"/>
      <c r="J254" s="62"/>
      <c r="L254" s="62"/>
      <c r="N254" s="62"/>
      <c r="P254" s="62"/>
      <c r="Q254" s="62"/>
      <c r="R254" s="62"/>
      <c r="S254" s="62"/>
      <c r="T254" s="62"/>
      <c r="U254" s="62"/>
      <c r="V254" s="62"/>
      <c r="W254" s="62"/>
    </row>
    <row r="255" spans="4:23" x14ac:dyDescent="0.25">
      <c r="D255" s="62"/>
      <c r="E255" s="62"/>
      <c r="F255" s="62"/>
      <c r="G255" s="62"/>
      <c r="H255" s="62"/>
      <c r="I255" s="62"/>
      <c r="J255" s="62"/>
      <c r="L255" s="62"/>
      <c r="N255" s="62"/>
      <c r="P255" s="62"/>
      <c r="Q255" s="62"/>
      <c r="R255" s="62"/>
      <c r="S255" s="62"/>
      <c r="T255" s="62"/>
      <c r="U255" s="62"/>
      <c r="V255" s="62"/>
      <c r="W255" s="62"/>
    </row>
    <row r="256" spans="4:23" x14ac:dyDescent="0.25">
      <c r="D256" s="62"/>
      <c r="E256" s="62"/>
      <c r="F256" s="62"/>
      <c r="G256" s="62"/>
      <c r="H256" s="62"/>
      <c r="I256" s="62"/>
      <c r="J256" s="62"/>
      <c r="L256" s="62"/>
      <c r="N256" s="62"/>
      <c r="P256" s="62"/>
      <c r="Q256" s="62"/>
      <c r="R256" s="62"/>
      <c r="S256" s="62"/>
      <c r="T256" s="62"/>
      <c r="U256" s="62"/>
      <c r="V256" s="62"/>
      <c r="W256" s="62"/>
    </row>
    <row r="257" spans="4:23" x14ac:dyDescent="0.25">
      <c r="D257" s="62"/>
      <c r="E257" s="62"/>
      <c r="F257" s="62"/>
      <c r="G257" s="62"/>
      <c r="H257" s="62"/>
      <c r="I257" s="62"/>
      <c r="J257" s="62"/>
      <c r="L257" s="62"/>
      <c r="N257" s="62"/>
      <c r="P257" s="62"/>
      <c r="Q257" s="62"/>
      <c r="R257" s="62"/>
      <c r="S257" s="62"/>
      <c r="T257" s="62"/>
      <c r="U257" s="62"/>
      <c r="V257" s="62"/>
      <c r="W257" s="62"/>
    </row>
    <row r="258" spans="4:23" x14ac:dyDescent="0.25">
      <c r="D258" s="62"/>
      <c r="E258" s="62"/>
      <c r="F258" s="62"/>
      <c r="G258" s="62"/>
      <c r="H258" s="62"/>
      <c r="I258" s="62"/>
      <c r="J258" s="62"/>
      <c r="L258" s="62"/>
      <c r="N258" s="62"/>
      <c r="P258" s="62"/>
      <c r="Q258" s="62"/>
      <c r="R258" s="62"/>
      <c r="S258" s="62"/>
      <c r="T258" s="62"/>
      <c r="U258" s="62"/>
      <c r="V258" s="62"/>
      <c r="W258" s="62"/>
    </row>
    <row r="259" spans="4:23" x14ac:dyDescent="0.25">
      <c r="D259" s="62"/>
      <c r="E259" s="62"/>
      <c r="F259" s="62"/>
      <c r="G259" s="62"/>
      <c r="H259" s="62"/>
      <c r="I259" s="62"/>
      <c r="J259" s="62"/>
      <c r="L259" s="62"/>
      <c r="N259" s="62"/>
      <c r="P259" s="62"/>
      <c r="Q259" s="62"/>
      <c r="R259" s="62"/>
      <c r="S259" s="62"/>
      <c r="T259" s="62"/>
      <c r="U259" s="62"/>
      <c r="V259" s="62"/>
      <c r="W259" s="62"/>
    </row>
    <row r="260" spans="4:23" x14ac:dyDescent="0.25">
      <c r="D260" s="62"/>
      <c r="E260" s="62"/>
      <c r="F260" s="62"/>
      <c r="G260" s="62"/>
      <c r="H260" s="62"/>
      <c r="I260" s="62"/>
      <c r="J260" s="62"/>
      <c r="L260" s="62"/>
      <c r="N260" s="62"/>
      <c r="P260" s="62"/>
      <c r="Q260" s="62"/>
      <c r="R260" s="62"/>
      <c r="S260" s="62"/>
      <c r="T260" s="62"/>
      <c r="U260" s="62"/>
      <c r="V260" s="62"/>
      <c r="W260" s="62"/>
    </row>
    <row r="261" spans="4:23" x14ac:dyDescent="0.25">
      <c r="D261" s="62"/>
      <c r="E261" s="62"/>
      <c r="F261" s="62"/>
      <c r="G261" s="62"/>
      <c r="H261" s="62"/>
      <c r="I261" s="62"/>
      <c r="J261" s="62"/>
      <c r="L261" s="62"/>
      <c r="N261" s="62"/>
      <c r="P261" s="62"/>
      <c r="Q261" s="62"/>
      <c r="R261" s="62"/>
      <c r="S261" s="62"/>
      <c r="T261" s="62"/>
      <c r="U261" s="62"/>
      <c r="V261" s="62"/>
      <c r="W261" s="62"/>
    </row>
    <row r="262" spans="4:23" x14ac:dyDescent="0.25">
      <c r="D262" s="62"/>
      <c r="E262" s="62"/>
      <c r="F262" s="62"/>
      <c r="G262" s="62"/>
      <c r="H262" s="62"/>
      <c r="I262" s="62"/>
      <c r="J262" s="62"/>
      <c r="L262" s="62"/>
      <c r="N262" s="62"/>
      <c r="P262" s="62"/>
      <c r="Q262" s="62"/>
      <c r="R262" s="62"/>
      <c r="S262" s="62"/>
      <c r="T262" s="62"/>
      <c r="U262" s="62"/>
      <c r="V262" s="62"/>
      <c r="W262" s="62"/>
    </row>
    <row r="263" spans="4:23" x14ac:dyDescent="0.25">
      <c r="D263" s="62"/>
      <c r="E263" s="62"/>
      <c r="F263" s="62"/>
      <c r="G263" s="62"/>
      <c r="H263" s="62"/>
      <c r="I263" s="62"/>
      <c r="J263" s="62"/>
      <c r="L263" s="62"/>
      <c r="N263" s="62"/>
      <c r="P263" s="62"/>
      <c r="Q263" s="62"/>
      <c r="R263" s="62"/>
      <c r="S263" s="62"/>
      <c r="T263" s="62"/>
      <c r="U263" s="62"/>
      <c r="V263" s="62"/>
      <c r="W263" s="62"/>
    </row>
    <row r="264" spans="4:23" x14ac:dyDescent="0.25">
      <c r="D264" s="62"/>
      <c r="E264" s="62"/>
      <c r="F264" s="62"/>
      <c r="G264" s="62"/>
      <c r="H264" s="62"/>
      <c r="I264" s="62"/>
      <c r="J264" s="62"/>
      <c r="L264" s="62"/>
      <c r="N264" s="62"/>
      <c r="P264" s="62"/>
      <c r="Q264" s="62"/>
      <c r="R264" s="62"/>
      <c r="S264" s="62"/>
      <c r="T264" s="62"/>
      <c r="U264" s="62"/>
      <c r="V264" s="62"/>
      <c r="W264" s="62"/>
    </row>
    <row r="265" spans="4:23" x14ac:dyDescent="0.25">
      <c r="D265" s="62"/>
      <c r="E265" s="62"/>
      <c r="F265" s="62"/>
      <c r="G265" s="62"/>
      <c r="H265" s="62"/>
      <c r="I265" s="62"/>
      <c r="J265" s="62"/>
      <c r="L265" s="62"/>
      <c r="N265" s="62"/>
      <c r="P265" s="62"/>
      <c r="Q265" s="62"/>
      <c r="R265" s="62"/>
      <c r="S265" s="62"/>
      <c r="T265" s="62"/>
      <c r="U265" s="62"/>
      <c r="V265" s="62"/>
      <c r="W265" s="62"/>
    </row>
    <row r="266" spans="4:23" x14ac:dyDescent="0.25">
      <c r="D266" s="62"/>
      <c r="E266" s="62"/>
      <c r="F266" s="62"/>
      <c r="G266" s="62"/>
      <c r="H266" s="62"/>
      <c r="I266" s="62"/>
      <c r="J266" s="62"/>
      <c r="L266" s="62"/>
      <c r="N266" s="62"/>
      <c r="P266" s="62"/>
      <c r="Q266" s="62"/>
      <c r="R266" s="62"/>
      <c r="S266" s="62"/>
      <c r="T266" s="62"/>
      <c r="U266" s="62"/>
      <c r="V266" s="62"/>
      <c r="W266" s="62"/>
    </row>
    <row r="267" spans="4:23" x14ac:dyDescent="0.25">
      <c r="D267" s="62"/>
      <c r="E267" s="62"/>
      <c r="F267" s="62"/>
      <c r="G267" s="62"/>
      <c r="H267" s="62"/>
      <c r="I267" s="62"/>
      <c r="J267" s="62"/>
      <c r="L267" s="62"/>
      <c r="N267" s="62"/>
      <c r="P267" s="62"/>
      <c r="Q267" s="62"/>
      <c r="R267" s="62"/>
      <c r="S267" s="62"/>
      <c r="T267" s="62"/>
      <c r="U267" s="62"/>
      <c r="V267" s="62"/>
      <c r="W267" s="62"/>
    </row>
    <row r="268" spans="4:23" x14ac:dyDescent="0.25">
      <c r="D268" s="62"/>
      <c r="E268" s="62"/>
      <c r="F268" s="62"/>
      <c r="G268" s="62"/>
      <c r="H268" s="62"/>
      <c r="I268" s="62"/>
      <c r="J268" s="62"/>
      <c r="L268" s="62"/>
      <c r="N268" s="62"/>
      <c r="P268" s="62"/>
      <c r="Q268" s="62"/>
      <c r="R268" s="62"/>
      <c r="S268" s="62"/>
      <c r="T268" s="62"/>
      <c r="U268" s="62"/>
      <c r="V268" s="62"/>
      <c r="W268" s="62"/>
    </row>
    <row r="269" spans="4:23" x14ac:dyDescent="0.25">
      <c r="D269" s="62"/>
      <c r="E269" s="62"/>
      <c r="F269" s="62"/>
      <c r="G269" s="62"/>
      <c r="H269" s="62"/>
      <c r="I269" s="62"/>
      <c r="J269" s="62"/>
      <c r="L269" s="62"/>
      <c r="N269" s="62"/>
      <c r="P269" s="62"/>
      <c r="Q269" s="62"/>
      <c r="R269" s="62"/>
      <c r="S269" s="62"/>
      <c r="T269" s="62"/>
      <c r="U269" s="62"/>
      <c r="V269" s="62"/>
      <c r="W269" s="62"/>
    </row>
    <row r="270" spans="4:23" x14ac:dyDescent="0.25">
      <c r="D270" s="62"/>
      <c r="E270" s="62"/>
      <c r="F270" s="62"/>
      <c r="G270" s="62"/>
      <c r="H270" s="62"/>
      <c r="I270" s="62"/>
      <c r="J270" s="62"/>
      <c r="L270" s="62"/>
      <c r="N270" s="62"/>
      <c r="P270" s="62"/>
      <c r="Q270" s="62"/>
      <c r="R270" s="62"/>
      <c r="S270" s="62"/>
      <c r="T270" s="62"/>
      <c r="U270" s="62"/>
      <c r="V270" s="62"/>
      <c r="W270" s="62"/>
    </row>
    <row r="271" spans="4:23" x14ac:dyDescent="0.25">
      <c r="D271" s="62"/>
      <c r="E271" s="62"/>
      <c r="F271" s="62"/>
      <c r="G271" s="62"/>
      <c r="H271" s="62"/>
      <c r="I271" s="62"/>
      <c r="J271" s="62"/>
      <c r="L271" s="62"/>
      <c r="N271" s="62"/>
      <c r="P271" s="62"/>
      <c r="Q271" s="62"/>
      <c r="R271" s="62"/>
      <c r="S271" s="62"/>
      <c r="T271" s="62"/>
      <c r="U271" s="62"/>
      <c r="V271" s="62"/>
      <c r="W271" s="62"/>
    </row>
    <row r="272" spans="4:23" x14ac:dyDescent="0.25">
      <c r="D272" s="62"/>
      <c r="E272" s="62"/>
      <c r="F272" s="62"/>
      <c r="G272" s="62"/>
      <c r="H272" s="62"/>
      <c r="I272" s="62"/>
      <c r="J272" s="62"/>
      <c r="L272" s="62"/>
      <c r="N272" s="62"/>
      <c r="P272" s="62"/>
      <c r="Q272" s="62"/>
      <c r="R272" s="62"/>
      <c r="S272" s="62"/>
      <c r="T272" s="62"/>
      <c r="U272" s="62"/>
      <c r="V272" s="62"/>
      <c r="W272" s="62"/>
    </row>
    <row r="273" spans="4:23" x14ac:dyDescent="0.25">
      <c r="D273" s="62"/>
      <c r="E273" s="62"/>
      <c r="F273" s="62"/>
      <c r="G273" s="62"/>
      <c r="H273" s="62"/>
      <c r="I273" s="62"/>
      <c r="J273" s="62"/>
      <c r="L273" s="62"/>
      <c r="N273" s="62"/>
      <c r="P273" s="62"/>
      <c r="Q273" s="62"/>
      <c r="R273" s="62"/>
      <c r="S273" s="62"/>
      <c r="T273" s="62"/>
      <c r="U273" s="62"/>
      <c r="V273" s="62"/>
      <c r="W273" s="62"/>
    </row>
    <row r="274" spans="4:23" x14ac:dyDescent="0.25">
      <c r="D274" s="62"/>
      <c r="E274" s="62"/>
      <c r="F274" s="62"/>
      <c r="G274" s="62"/>
      <c r="H274" s="62"/>
      <c r="I274" s="62"/>
      <c r="J274" s="62"/>
      <c r="L274" s="62"/>
      <c r="N274" s="62"/>
      <c r="P274" s="62"/>
      <c r="Q274" s="62"/>
      <c r="R274" s="62"/>
      <c r="S274" s="62"/>
      <c r="T274" s="62"/>
      <c r="U274" s="62"/>
      <c r="V274" s="62"/>
      <c r="W274" s="62"/>
    </row>
    <row r="275" spans="4:23" x14ac:dyDescent="0.25">
      <c r="D275" s="62"/>
      <c r="E275" s="62"/>
      <c r="F275" s="62"/>
      <c r="G275" s="62"/>
      <c r="H275" s="62"/>
      <c r="I275" s="62"/>
      <c r="J275" s="62"/>
      <c r="L275" s="62"/>
      <c r="N275" s="62"/>
      <c r="P275" s="62"/>
      <c r="Q275" s="62"/>
      <c r="R275" s="62"/>
      <c r="S275" s="62"/>
      <c r="T275" s="62"/>
      <c r="U275" s="62"/>
      <c r="V275" s="62"/>
      <c r="W275" s="62"/>
    </row>
    <row r="276" spans="4:23" x14ac:dyDescent="0.25">
      <c r="D276" s="62"/>
      <c r="E276" s="62"/>
      <c r="F276" s="62"/>
      <c r="G276" s="62"/>
      <c r="H276" s="62"/>
      <c r="I276" s="62"/>
      <c r="J276" s="62"/>
      <c r="L276" s="62"/>
      <c r="N276" s="62"/>
      <c r="P276" s="62"/>
      <c r="Q276" s="62"/>
      <c r="R276" s="62"/>
      <c r="S276" s="62"/>
      <c r="T276" s="62"/>
      <c r="U276" s="62"/>
      <c r="V276" s="62"/>
      <c r="W276" s="62"/>
    </row>
    <row r="277" spans="4:23" x14ac:dyDescent="0.25">
      <c r="D277" s="62"/>
      <c r="E277" s="62"/>
      <c r="F277" s="62"/>
      <c r="G277" s="62"/>
      <c r="H277" s="62"/>
      <c r="I277" s="62"/>
      <c r="J277" s="62"/>
      <c r="L277" s="62"/>
      <c r="N277" s="62"/>
      <c r="P277" s="62"/>
      <c r="Q277" s="62"/>
      <c r="R277" s="62"/>
      <c r="S277" s="62"/>
      <c r="T277" s="62"/>
      <c r="U277" s="62"/>
      <c r="V277" s="62"/>
      <c r="W277" s="62"/>
    </row>
    <row r="278" spans="4:23" x14ac:dyDescent="0.25">
      <c r="D278" s="62"/>
      <c r="E278" s="62"/>
      <c r="F278" s="62"/>
      <c r="G278" s="62"/>
      <c r="H278" s="62"/>
      <c r="I278" s="62"/>
      <c r="J278" s="62"/>
      <c r="L278" s="62"/>
      <c r="N278" s="62"/>
      <c r="P278" s="62"/>
      <c r="Q278" s="62"/>
      <c r="R278" s="62"/>
      <c r="S278" s="62"/>
      <c r="T278" s="62"/>
      <c r="U278" s="62"/>
      <c r="V278" s="62"/>
      <c r="W278" s="62"/>
    </row>
    <row r="279" spans="4:23" x14ac:dyDescent="0.25">
      <c r="D279" s="62"/>
      <c r="E279" s="62"/>
      <c r="F279" s="62"/>
      <c r="G279" s="62"/>
      <c r="H279" s="62"/>
      <c r="I279" s="62"/>
      <c r="J279" s="62"/>
      <c r="L279" s="62"/>
      <c r="N279" s="62"/>
      <c r="P279" s="62"/>
      <c r="Q279" s="62"/>
      <c r="R279" s="62"/>
      <c r="S279" s="62"/>
      <c r="T279" s="62"/>
      <c r="U279" s="62"/>
      <c r="V279" s="62"/>
      <c r="W279" s="62"/>
    </row>
    <row r="280" spans="4:23" x14ac:dyDescent="0.25">
      <c r="D280" s="62"/>
      <c r="E280" s="62"/>
      <c r="F280" s="62"/>
      <c r="G280" s="62"/>
      <c r="H280" s="62"/>
      <c r="I280" s="62"/>
      <c r="J280" s="62"/>
      <c r="L280" s="62"/>
      <c r="N280" s="62"/>
      <c r="P280" s="62"/>
      <c r="Q280" s="62"/>
      <c r="R280" s="62"/>
      <c r="S280" s="62"/>
      <c r="T280" s="62"/>
      <c r="U280" s="62"/>
      <c r="V280" s="62"/>
      <c r="W280" s="62"/>
    </row>
    <row r="281" spans="4:23" x14ac:dyDescent="0.25">
      <c r="D281" s="62"/>
      <c r="E281" s="62"/>
      <c r="F281" s="62"/>
      <c r="G281" s="62"/>
      <c r="H281" s="62"/>
      <c r="I281" s="62"/>
      <c r="J281" s="62"/>
      <c r="L281" s="62"/>
      <c r="N281" s="62"/>
      <c r="P281" s="62"/>
      <c r="Q281" s="62"/>
      <c r="R281" s="62"/>
      <c r="S281" s="62"/>
      <c r="T281" s="62"/>
      <c r="U281" s="62"/>
      <c r="V281" s="62"/>
      <c r="W281" s="62"/>
    </row>
    <row r="282" spans="4:23" x14ac:dyDescent="0.25">
      <c r="D282" s="62"/>
      <c r="E282" s="62"/>
      <c r="F282" s="62"/>
      <c r="G282" s="62"/>
      <c r="H282" s="62"/>
      <c r="I282" s="62"/>
      <c r="J282" s="62"/>
      <c r="L282" s="62"/>
      <c r="N282" s="62"/>
      <c r="P282" s="62"/>
      <c r="Q282" s="62"/>
      <c r="R282" s="62"/>
      <c r="S282" s="62"/>
      <c r="T282" s="62"/>
      <c r="U282" s="62"/>
      <c r="V282" s="62"/>
      <c r="W282" s="62"/>
    </row>
    <row r="283" spans="4:23" x14ac:dyDescent="0.25">
      <c r="D283" s="62"/>
      <c r="E283" s="62"/>
      <c r="F283" s="62"/>
      <c r="G283" s="62"/>
      <c r="H283" s="62"/>
      <c r="I283" s="62"/>
      <c r="J283" s="62"/>
      <c r="L283" s="62"/>
      <c r="N283" s="62"/>
      <c r="P283" s="62"/>
      <c r="Q283" s="62"/>
      <c r="R283" s="62"/>
      <c r="S283" s="62"/>
      <c r="T283" s="62"/>
      <c r="U283" s="62"/>
      <c r="V283" s="62"/>
      <c r="W283" s="62"/>
    </row>
    <row r="284" spans="4:23" x14ac:dyDescent="0.25">
      <c r="D284" s="62"/>
      <c r="E284" s="62"/>
      <c r="F284" s="62"/>
      <c r="G284" s="62"/>
      <c r="H284" s="62"/>
      <c r="I284" s="62"/>
      <c r="J284" s="62"/>
      <c r="L284" s="62"/>
      <c r="N284" s="62"/>
      <c r="P284" s="62"/>
      <c r="Q284" s="62"/>
      <c r="R284" s="62"/>
      <c r="S284" s="62"/>
      <c r="T284" s="62"/>
      <c r="U284" s="62"/>
      <c r="V284" s="62"/>
      <c r="W284" s="62"/>
    </row>
    <row r="285" spans="4:23" x14ac:dyDescent="0.25">
      <c r="D285" s="62"/>
      <c r="E285" s="62"/>
      <c r="F285" s="62"/>
      <c r="G285" s="62"/>
      <c r="H285" s="62"/>
      <c r="I285" s="62"/>
      <c r="J285" s="62"/>
      <c r="L285" s="62"/>
      <c r="N285" s="62"/>
      <c r="P285" s="62"/>
      <c r="Q285" s="62"/>
      <c r="R285" s="62"/>
      <c r="S285" s="62"/>
      <c r="T285" s="62"/>
      <c r="U285" s="62"/>
      <c r="V285" s="62"/>
      <c r="W285" s="62"/>
    </row>
    <row r="286" spans="4:23" x14ac:dyDescent="0.25">
      <c r="D286" s="62"/>
      <c r="E286" s="62"/>
      <c r="F286" s="62"/>
      <c r="G286" s="62"/>
      <c r="H286" s="62"/>
      <c r="I286" s="62"/>
      <c r="J286" s="62"/>
      <c r="L286" s="62"/>
      <c r="N286" s="62"/>
      <c r="P286" s="62"/>
      <c r="Q286" s="62"/>
      <c r="R286" s="62"/>
      <c r="S286" s="62"/>
      <c r="T286" s="62"/>
      <c r="U286" s="62"/>
      <c r="V286" s="62"/>
      <c r="W286" s="62"/>
    </row>
    <row r="287" spans="4:23" x14ac:dyDescent="0.25">
      <c r="D287" s="62"/>
      <c r="E287" s="62"/>
      <c r="F287" s="62"/>
      <c r="G287" s="62"/>
      <c r="H287" s="62"/>
      <c r="I287" s="62"/>
      <c r="J287" s="62"/>
      <c r="L287" s="62"/>
      <c r="N287" s="62"/>
      <c r="P287" s="62"/>
      <c r="Q287" s="62"/>
      <c r="R287" s="62"/>
      <c r="S287" s="62"/>
      <c r="T287" s="62"/>
      <c r="U287" s="62"/>
      <c r="V287" s="62"/>
      <c r="W287" s="62"/>
    </row>
    <row r="288" spans="4:23" x14ac:dyDescent="0.25">
      <c r="D288" s="62"/>
      <c r="E288" s="62"/>
      <c r="F288" s="62"/>
      <c r="G288" s="62"/>
      <c r="H288" s="62"/>
      <c r="I288" s="62"/>
      <c r="J288" s="62"/>
      <c r="L288" s="62"/>
      <c r="N288" s="62"/>
      <c r="P288" s="62"/>
      <c r="Q288" s="62"/>
      <c r="R288" s="62"/>
      <c r="S288" s="62"/>
      <c r="T288" s="62"/>
      <c r="U288" s="62"/>
      <c r="V288" s="62"/>
      <c r="W288" s="62"/>
    </row>
    <row r="289" spans="4:23" x14ac:dyDescent="0.25">
      <c r="D289" s="62"/>
      <c r="E289" s="62"/>
      <c r="F289" s="62"/>
      <c r="G289" s="62"/>
      <c r="H289" s="62"/>
      <c r="I289" s="62"/>
      <c r="J289" s="62"/>
      <c r="L289" s="62"/>
      <c r="N289" s="62"/>
      <c r="P289" s="62"/>
      <c r="Q289" s="62"/>
      <c r="R289" s="62"/>
      <c r="S289" s="62"/>
      <c r="T289" s="62"/>
      <c r="U289" s="62"/>
      <c r="V289" s="62"/>
      <c r="W289" s="62"/>
    </row>
    <row r="290" spans="4:23" x14ac:dyDescent="0.25">
      <c r="D290" s="62"/>
      <c r="E290" s="62"/>
      <c r="F290" s="62"/>
      <c r="G290" s="62"/>
      <c r="H290" s="62"/>
      <c r="I290" s="62"/>
      <c r="J290" s="62"/>
      <c r="L290" s="62"/>
      <c r="N290" s="62"/>
      <c r="P290" s="62"/>
      <c r="Q290" s="62"/>
      <c r="R290" s="62"/>
      <c r="S290" s="62"/>
      <c r="T290" s="62"/>
      <c r="U290" s="62"/>
      <c r="V290" s="62"/>
      <c r="W290" s="62"/>
    </row>
    <row r="291" spans="4:23" x14ac:dyDescent="0.25">
      <c r="D291" s="62"/>
      <c r="E291" s="62"/>
      <c r="F291" s="62"/>
      <c r="G291" s="62"/>
      <c r="H291" s="62"/>
      <c r="I291" s="62"/>
      <c r="J291" s="62"/>
      <c r="L291" s="62"/>
      <c r="N291" s="62"/>
      <c r="P291" s="62"/>
      <c r="Q291" s="62"/>
      <c r="R291" s="62"/>
      <c r="S291" s="62"/>
      <c r="T291" s="62"/>
      <c r="U291" s="62"/>
      <c r="V291" s="62"/>
      <c r="W291" s="62"/>
    </row>
    <row r="292" spans="4:23" x14ac:dyDescent="0.25">
      <c r="D292" s="62"/>
      <c r="E292" s="62"/>
      <c r="F292" s="62"/>
      <c r="G292" s="62"/>
      <c r="H292" s="62"/>
      <c r="I292" s="62"/>
      <c r="J292" s="62"/>
      <c r="L292" s="62"/>
      <c r="N292" s="62"/>
      <c r="P292" s="62"/>
      <c r="Q292" s="62"/>
      <c r="R292" s="62"/>
      <c r="S292" s="62"/>
      <c r="T292" s="62"/>
      <c r="U292" s="62"/>
      <c r="V292" s="62"/>
      <c r="W292" s="62"/>
    </row>
    <row r="293" spans="4:23" x14ac:dyDescent="0.25">
      <c r="D293" s="62"/>
      <c r="E293" s="62"/>
      <c r="F293" s="62"/>
      <c r="G293" s="62"/>
      <c r="H293" s="62"/>
      <c r="I293" s="62"/>
      <c r="J293" s="62"/>
      <c r="L293" s="62"/>
      <c r="N293" s="62"/>
      <c r="P293" s="62"/>
      <c r="Q293" s="62"/>
      <c r="R293" s="62"/>
      <c r="S293" s="62"/>
      <c r="T293" s="62"/>
      <c r="U293" s="62"/>
      <c r="V293" s="62"/>
      <c r="W293" s="62"/>
    </row>
    <row r="294" spans="4:23" x14ac:dyDescent="0.25">
      <c r="D294" s="62"/>
      <c r="E294" s="62"/>
      <c r="F294" s="62"/>
      <c r="G294" s="62"/>
      <c r="H294" s="62"/>
      <c r="I294" s="62"/>
      <c r="J294" s="62"/>
      <c r="L294" s="62"/>
      <c r="N294" s="62"/>
      <c r="P294" s="62"/>
      <c r="Q294" s="62"/>
      <c r="R294" s="62"/>
      <c r="S294" s="62"/>
      <c r="T294" s="62"/>
      <c r="U294" s="62"/>
      <c r="V294" s="62"/>
      <c r="W294" s="62"/>
    </row>
    <row r="295" spans="4:23" x14ac:dyDescent="0.25">
      <c r="D295" s="62"/>
      <c r="E295" s="62"/>
      <c r="F295" s="62"/>
      <c r="G295" s="62"/>
      <c r="H295" s="62"/>
      <c r="I295" s="62"/>
      <c r="J295" s="62"/>
      <c r="L295" s="62"/>
      <c r="N295" s="62"/>
      <c r="P295" s="62"/>
      <c r="Q295" s="62"/>
      <c r="R295" s="62"/>
      <c r="S295" s="62"/>
      <c r="T295" s="62"/>
      <c r="U295" s="62"/>
      <c r="V295" s="62"/>
      <c r="W295" s="62"/>
    </row>
    <row r="296" spans="4:23" x14ac:dyDescent="0.25">
      <c r="D296" s="62"/>
      <c r="E296" s="62"/>
      <c r="F296" s="62"/>
      <c r="G296" s="62"/>
      <c r="H296" s="62"/>
      <c r="I296" s="62"/>
      <c r="J296" s="62"/>
      <c r="L296" s="62"/>
      <c r="N296" s="62"/>
      <c r="P296" s="62"/>
      <c r="Q296" s="62"/>
      <c r="R296" s="62"/>
      <c r="S296" s="62"/>
      <c r="T296" s="62"/>
      <c r="U296" s="62"/>
      <c r="V296" s="62"/>
      <c r="W296" s="62"/>
    </row>
    <row r="297" spans="4:23" x14ac:dyDescent="0.25">
      <c r="D297" s="62"/>
      <c r="E297" s="62"/>
      <c r="F297" s="62"/>
      <c r="G297" s="62"/>
      <c r="H297" s="62"/>
      <c r="I297" s="62"/>
      <c r="J297" s="62"/>
      <c r="L297" s="62"/>
      <c r="N297" s="62"/>
      <c r="P297" s="62"/>
      <c r="Q297" s="62"/>
      <c r="R297" s="62"/>
      <c r="S297" s="62"/>
      <c r="T297" s="62"/>
      <c r="U297" s="62"/>
      <c r="V297" s="62"/>
      <c r="W297" s="62"/>
    </row>
    <row r="298" spans="4:23" x14ac:dyDescent="0.25">
      <c r="D298" s="62"/>
      <c r="E298" s="62"/>
      <c r="F298" s="62"/>
      <c r="G298" s="62"/>
      <c r="H298" s="62"/>
      <c r="I298" s="62"/>
      <c r="J298" s="62"/>
      <c r="L298" s="62"/>
      <c r="N298" s="62"/>
      <c r="P298" s="62"/>
      <c r="Q298" s="62"/>
      <c r="R298" s="62"/>
      <c r="S298" s="62"/>
      <c r="T298" s="62"/>
      <c r="U298" s="62"/>
      <c r="V298" s="62"/>
      <c r="W298" s="62"/>
    </row>
    <row r="299" spans="4:23" x14ac:dyDescent="0.25">
      <c r="D299" s="62"/>
      <c r="E299" s="62"/>
      <c r="F299" s="62"/>
      <c r="G299" s="62"/>
      <c r="H299" s="62"/>
      <c r="I299" s="62"/>
      <c r="J299" s="62"/>
      <c r="L299" s="62"/>
      <c r="N299" s="62"/>
      <c r="P299" s="62"/>
      <c r="Q299" s="62"/>
      <c r="R299" s="62"/>
      <c r="S299" s="62"/>
      <c r="T299" s="62"/>
      <c r="U299" s="62"/>
      <c r="V299" s="62"/>
      <c r="W299" s="62"/>
    </row>
    <row r="300" spans="4:23" x14ac:dyDescent="0.25">
      <c r="D300" s="62"/>
      <c r="E300" s="62"/>
      <c r="F300" s="62"/>
      <c r="G300" s="62"/>
      <c r="H300" s="62"/>
      <c r="I300" s="62"/>
      <c r="J300" s="62"/>
      <c r="L300" s="62"/>
      <c r="N300" s="62"/>
      <c r="P300" s="62"/>
      <c r="Q300" s="62"/>
      <c r="R300" s="62"/>
      <c r="S300" s="62"/>
      <c r="T300" s="62"/>
      <c r="U300" s="62"/>
      <c r="V300" s="62"/>
      <c r="W300" s="62"/>
    </row>
    <row r="301" spans="4:23" x14ac:dyDescent="0.25">
      <c r="D301" s="62"/>
      <c r="E301" s="62"/>
      <c r="F301" s="62"/>
      <c r="G301" s="62"/>
      <c r="H301" s="62"/>
      <c r="I301" s="62"/>
      <c r="J301" s="62"/>
      <c r="L301" s="62"/>
      <c r="N301" s="62"/>
      <c r="P301" s="62"/>
      <c r="Q301" s="62"/>
      <c r="R301" s="62"/>
      <c r="S301" s="62"/>
      <c r="T301" s="62"/>
      <c r="U301" s="62"/>
      <c r="V301" s="62"/>
      <c r="W301" s="62"/>
    </row>
    <row r="302" spans="4:23" x14ac:dyDescent="0.25">
      <c r="D302" s="62"/>
      <c r="E302" s="62"/>
      <c r="F302" s="62"/>
      <c r="G302" s="62"/>
      <c r="H302" s="62"/>
      <c r="I302" s="62"/>
      <c r="J302" s="62"/>
      <c r="L302" s="62"/>
      <c r="N302" s="62"/>
      <c r="P302" s="62"/>
      <c r="Q302" s="62"/>
      <c r="R302" s="62"/>
      <c r="S302" s="62"/>
      <c r="T302" s="62"/>
      <c r="U302" s="62"/>
      <c r="V302" s="62"/>
      <c r="W302" s="62"/>
    </row>
    <row r="303" spans="4:23" x14ac:dyDescent="0.25">
      <c r="D303" s="62"/>
      <c r="E303" s="62"/>
      <c r="F303" s="62"/>
      <c r="G303" s="62"/>
      <c r="H303" s="62"/>
      <c r="I303" s="62"/>
      <c r="J303" s="62"/>
      <c r="L303" s="62"/>
      <c r="N303" s="62"/>
      <c r="P303" s="62"/>
      <c r="Q303" s="62"/>
      <c r="R303" s="62"/>
      <c r="S303" s="62"/>
      <c r="T303" s="62"/>
      <c r="U303" s="62"/>
      <c r="V303" s="62"/>
      <c r="W303" s="62"/>
    </row>
    <row r="304" spans="4:23" x14ac:dyDescent="0.25">
      <c r="D304" s="62"/>
      <c r="E304" s="62"/>
      <c r="F304" s="62"/>
      <c r="G304" s="62"/>
      <c r="H304" s="62"/>
      <c r="I304" s="62"/>
      <c r="J304" s="62"/>
      <c r="L304" s="62"/>
      <c r="N304" s="62"/>
      <c r="P304" s="62"/>
      <c r="Q304" s="62"/>
      <c r="R304" s="62"/>
      <c r="S304" s="62"/>
      <c r="T304" s="62"/>
      <c r="U304" s="62"/>
      <c r="V304" s="62"/>
      <c r="W304" s="62"/>
    </row>
    <row r="305" spans="4:23" x14ac:dyDescent="0.25">
      <c r="D305" s="62"/>
      <c r="E305" s="62"/>
      <c r="F305" s="62"/>
      <c r="G305" s="62"/>
      <c r="H305" s="62"/>
      <c r="I305" s="62"/>
      <c r="J305" s="62"/>
      <c r="L305" s="62"/>
      <c r="N305" s="62"/>
      <c r="P305" s="62"/>
      <c r="Q305" s="62"/>
      <c r="R305" s="62"/>
      <c r="S305" s="62"/>
      <c r="T305" s="62"/>
      <c r="U305" s="62"/>
      <c r="V305" s="62"/>
      <c r="W305" s="62"/>
    </row>
    <row r="306" spans="4:23" x14ac:dyDescent="0.25">
      <c r="D306" s="62"/>
      <c r="E306" s="62"/>
      <c r="F306" s="62"/>
      <c r="G306" s="62"/>
      <c r="H306" s="62"/>
      <c r="I306" s="62"/>
      <c r="J306" s="62"/>
      <c r="L306" s="62"/>
      <c r="N306" s="62"/>
      <c r="P306" s="62"/>
      <c r="Q306" s="62"/>
      <c r="R306" s="62"/>
      <c r="S306" s="62"/>
      <c r="T306" s="62"/>
      <c r="U306" s="62"/>
      <c r="V306" s="62"/>
      <c r="W306" s="62"/>
    </row>
    <row r="307" spans="4:23" x14ac:dyDescent="0.25">
      <c r="D307" s="62"/>
      <c r="E307" s="62"/>
      <c r="F307" s="62"/>
      <c r="G307" s="62"/>
      <c r="H307" s="62"/>
      <c r="I307" s="62"/>
      <c r="J307" s="62"/>
      <c r="L307" s="62"/>
      <c r="N307" s="62"/>
      <c r="P307" s="62"/>
      <c r="Q307" s="62"/>
      <c r="R307" s="62"/>
      <c r="S307" s="62"/>
      <c r="T307" s="62"/>
      <c r="U307" s="62"/>
      <c r="V307" s="62"/>
      <c r="W307" s="62"/>
    </row>
    <row r="308" spans="4:23" x14ac:dyDescent="0.25">
      <c r="D308" s="62"/>
      <c r="E308" s="62"/>
      <c r="F308" s="62"/>
      <c r="G308" s="62"/>
      <c r="H308" s="62"/>
      <c r="I308" s="62"/>
      <c r="J308" s="62"/>
      <c r="L308" s="62"/>
      <c r="N308" s="62"/>
      <c r="P308" s="62"/>
      <c r="Q308" s="62"/>
      <c r="R308" s="62"/>
      <c r="S308" s="62"/>
      <c r="T308" s="62"/>
      <c r="U308" s="62"/>
      <c r="V308" s="62"/>
      <c r="W308" s="62"/>
    </row>
    <row r="309" spans="4:23" x14ac:dyDescent="0.25">
      <c r="D309" s="62"/>
      <c r="E309" s="62"/>
      <c r="F309" s="62"/>
      <c r="G309" s="62"/>
      <c r="H309" s="62"/>
      <c r="I309" s="62"/>
      <c r="J309" s="62"/>
      <c r="L309" s="62"/>
      <c r="N309" s="62"/>
      <c r="P309" s="62"/>
      <c r="Q309" s="62"/>
      <c r="R309" s="62"/>
      <c r="S309" s="62"/>
      <c r="T309" s="62"/>
      <c r="U309" s="62"/>
      <c r="V309" s="62"/>
      <c r="W309" s="62"/>
    </row>
    <row r="310" spans="4:23" x14ac:dyDescent="0.25">
      <c r="D310" s="62"/>
      <c r="E310" s="62"/>
      <c r="F310" s="62"/>
      <c r="G310" s="62"/>
      <c r="H310" s="62"/>
      <c r="I310" s="62"/>
      <c r="J310" s="62"/>
      <c r="L310" s="62"/>
      <c r="N310" s="62"/>
      <c r="P310" s="62"/>
      <c r="Q310" s="62"/>
      <c r="R310" s="62"/>
      <c r="S310" s="62"/>
      <c r="T310" s="62"/>
      <c r="U310" s="62"/>
      <c r="V310" s="62"/>
      <c r="W310" s="62"/>
    </row>
    <row r="311" spans="4:23" x14ac:dyDescent="0.25">
      <c r="D311" s="62"/>
      <c r="E311" s="62"/>
      <c r="F311" s="62"/>
      <c r="G311" s="62"/>
      <c r="H311" s="62"/>
      <c r="I311" s="62"/>
      <c r="J311" s="62"/>
      <c r="L311" s="62"/>
      <c r="N311" s="62"/>
      <c r="P311" s="62"/>
      <c r="Q311" s="62"/>
      <c r="R311" s="62"/>
      <c r="S311" s="62"/>
      <c r="T311" s="62"/>
      <c r="U311" s="62"/>
      <c r="V311" s="62"/>
      <c r="W311" s="62"/>
    </row>
    <row r="312" spans="4:23" x14ac:dyDescent="0.25">
      <c r="D312" s="62"/>
      <c r="E312" s="62"/>
      <c r="F312" s="62"/>
      <c r="G312" s="62"/>
      <c r="H312" s="62"/>
      <c r="I312" s="62"/>
      <c r="J312" s="62"/>
      <c r="L312" s="62"/>
      <c r="N312" s="62"/>
      <c r="P312" s="62"/>
      <c r="Q312" s="62"/>
      <c r="R312" s="62"/>
      <c r="S312" s="62"/>
      <c r="T312" s="62"/>
      <c r="U312" s="62"/>
      <c r="V312" s="62"/>
      <c r="W312" s="62"/>
    </row>
    <row r="313" spans="4:23" x14ac:dyDescent="0.25">
      <c r="D313" s="62"/>
      <c r="E313" s="62"/>
      <c r="F313" s="62"/>
      <c r="G313" s="62"/>
      <c r="H313" s="62"/>
      <c r="I313" s="62"/>
      <c r="J313" s="62"/>
      <c r="L313" s="62"/>
      <c r="N313" s="62"/>
      <c r="P313" s="62"/>
      <c r="Q313" s="62"/>
      <c r="R313" s="62"/>
      <c r="S313" s="62"/>
      <c r="T313" s="62"/>
      <c r="U313" s="62"/>
      <c r="V313" s="62"/>
      <c r="W313" s="62"/>
    </row>
    <row r="314" spans="4:23" x14ac:dyDescent="0.25">
      <c r="D314" s="62"/>
      <c r="E314" s="62"/>
      <c r="F314" s="62"/>
      <c r="G314" s="62"/>
      <c r="H314" s="62"/>
      <c r="I314" s="62"/>
      <c r="J314" s="62"/>
      <c r="L314" s="62"/>
      <c r="N314" s="62"/>
      <c r="P314" s="62"/>
      <c r="Q314" s="62"/>
      <c r="R314" s="62"/>
      <c r="S314" s="62"/>
      <c r="T314" s="62"/>
      <c r="U314" s="62"/>
      <c r="V314" s="62"/>
      <c r="W314" s="62"/>
    </row>
    <row r="315" spans="4:23" x14ac:dyDescent="0.25">
      <c r="D315" s="62"/>
      <c r="E315" s="62"/>
      <c r="F315" s="62"/>
      <c r="G315" s="62"/>
      <c r="H315" s="62"/>
      <c r="I315" s="62"/>
      <c r="J315" s="62"/>
      <c r="L315" s="62"/>
      <c r="N315" s="62"/>
      <c r="P315" s="62"/>
      <c r="Q315" s="62"/>
      <c r="R315" s="62"/>
      <c r="S315" s="62"/>
      <c r="T315" s="62"/>
      <c r="U315" s="62"/>
      <c r="V315" s="62"/>
      <c r="W315" s="62"/>
    </row>
    <row r="316" spans="4:23" x14ac:dyDescent="0.25">
      <c r="D316" s="62"/>
      <c r="E316" s="62"/>
      <c r="F316" s="62"/>
      <c r="G316" s="62"/>
      <c r="H316" s="62"/>
      <c r="I316" s="62"/>
      <c r="J316" s="62"/>
      <c r="L316" s="62"/>
      <c r="N316" s="62"/>
      <c r="P316" s="62"/>
      <c r="Q316" s="62"/>
      <c r="R316" s="62"/>
      <c r="S316" s="62"/>
      <c r="T316" s="62"/>
      <c r="U316" s="62"/>
      <c r="V316" s="62"/>
      <c r="W316" s="62"/>
    </row>
    <row r="317" spans="4:23" x14ac:dyDescent="0.25">
      <c r="D317" s="62"/>
      <c r="E317" s="62"/>
      <c r="F317" s="62"/>
      <c r="G317" s="62"/>
      <c r="H317" s="62"/>
      <c r="I317" s="62"/>
      <c r="J317" s="62"/>
      <c r="L317" s="62"/>
      <c r="N317" s="62"/>
      <c r="P317" s="62"/>
      <c r="Q317" s="62"/>
      <c r="R317" s="62"/>
      <c r="S317" s="62"/>
      <c r="T317" s="62"/>
      <c r="U317" s="62"/>
      <c r="V317" s="62"/>
      <c r="W317" s="62"/>
    </row>
    <row r="318" spans="4:23" x14ac:dyDescent="0.25">
      <c r="D318" s="62"/>
      <c r="E318" s="62"/>
      <c r="F318" s="62"/>
      <c r="G318" s="62"/>
      <c r="H318" s="62"/>
      <c r="I318" s="62"/>
      <c r="J318" s="62"/>
      <c r="L318" s="62"/>
      <c r="N318" s="62"/>
      <c r="P318" s="62"/>
      <c r="Q318" s="62"/>
      <c r="R318" s="62"/>
      <c r="S318" s="62"/>
      <c r="T318" s="62"/>
      <c r="U318" s="62"/>
      <c r="V318" s="62"/>
      <c r="W318" s="62"/>
    </row>
    <row r="319" spans="4:23" x14ac:dyDescent="0.25">
      <c r="D319" s="62"/>
      <c r="E319" s="62"/>
      <c r="F319" s="62"/>
      <c r="G319" s="62"/>
      <c r="H319" s="62"/>
      <c r="I319" s="62"/>
      <c r="J319" s="62"/>
      <c r="L319" s="62"/>
      <c r="N319" s="62"/>
      <c r="P319" s="62"/>
      <c r="Q319" s="62"/>
      <c r="R319" s="62"/>
      <c r="S319" s="62"/>
      <c r="T319" s="62"/>
      <c r="U319" s="62"/>
      <c r="V319" s="62"/>
      <c r="W319" s="62"/>
    </row>
    <row r="320" spans="4:23" x14ac:dyDescent="0.25">
      <c r="D320" s="62"/>
      <c r="E320" s="62"/>
      <c r="F320" s="62"/>
      <c r="G320" s="62"/>
      <c r="H320" s="62"/>
      <c r="I320" s="62"/>
      <c r="J320" s="62"/>
      <c r="L320" s="62"/>
      <c r="N320" s="62"/>
      <c r="P320" s="62"/>
      <c r="Q320" s="62"/>
      <c r="R320" s="62"/>
      <c r="S320" s="62"/>
      <c r="T320" s="62"/>
      <c r="U320" s="62"/>
      <c r="V320" s="62"/>
      <c r="W320" s="62"/>
    </row>
    <row r="321" spans="4:23" x14ac:dyDescent="0.25">
      <c r="D321" s="62"/>
      <c r="E321" s="62"/>
      <c r="F321" s="62"/>
      <c r="G321" s="62"/>
      <c r="H321" s="62"/>
      <c r="I321" s="62"/>
      <c r="J321" s="62"/>
      <c r="L321" s="62"/>
      <c r="N321" s="62"/>
      <c r="P321" s="62"/>
      <c r="Q321" s="62"/>
      <c r="R321" s="62"/>
      <c r="S321" s="62"/>
      <c r="T321" s="62"/>
      <c r="U321" s="62"/>
      <c r="V321" s="62"/>
      <c r="W321" s="62"/>
    </row>
    <row r="322" spans="4:23" x14ac:dyDescent="0.25">
      <c r="D322" s="62"/>
      <c r="E322" s="62"/>
      <c r="F322" s="62"/>
      <c r="G322" s="62"/>
      <c r="H322" s="62"/>
      <c r="I322" s="62"/>
      <c r="J322" s="62"/>
      <c r="L322" s="62"/>
      <c r="N322" s="62"/>
      <c r="P322" s="62"/>
      <c r="Q322" s="62"/>
      <c r="R322" s="62"/>
      <c r="S322" s="62"/>
      <c r="T322" s="62"/>
      <c r="U322" s="62"/>
      <c r="V322" s="62"/>
      <c r="W322" s="62"/>
    </row>
    <row r="323" spans="4:23" x14ac:dyDescent="0.25">
      <c r="D323" s="62"/>
      <c r="E323" s="62"/>
      <c r="F323" s="62"/>
      <c r="G323" s="62"/>
      <c r="H323" s="62"/>
      <c r="I323" s="62"/>
      <c r="J323" s="62"/>
      <c r="L323" s="62"/>
      <c r="N323" s="62"/>
      <c r="P323" s="62"/>
      <c r="Q323" s="62"/>
      <c r="R323" s="62"/>
      <c r="S323" s="62"/>
      <c r="T323" s="62"/>
      <c r="U323" s="62"/>
      <c r="V323" s="62"/>
      <c r="W323" s="62"/>
    </row>
    <row r="324" spans="4:23" x14ac:dyDescent="0.25">
      <c r="D324" s="62"/>
      <c r="E324" s="62"/>
      <c r="F324" s="62"/>
      <c r="G324" s="62"/>
      <c r="H324" s="62"/>
      <c r="I324" s="62"/>
      <c r="J324" s="62"/>
      <c r="L324" s="62"/>
      <c r="N324" s="62"/>
      <c r="P324" s="62"/>
      <c r="Q324" s="62"/>
      <c r="R324" s="62"/>
      <c r="S324" s="62"/>
      <c r="T324" s="62"/>
      <c r="U324" s="62"/>
      <c r="V324" s="62"/>
      <c r="W324" s="62"/>
    </row>
    <row r="325" spans="4:23" x14ac:dyDescent="0.25">
      <c r="D325" s="62"/>
      <c r="E325" s="62"/>
      <c r="F325" s="62"/>
      <c r="G325" s="62"/>
      <c r="H325" s="62"/>
      <c r="I325" s="62"/>
      <c r="J325" s="62"/>
      <c r="L325" s="62"/>
      <c r="N325" s="62"/>
      <c r="P325" s="62"/>
      <c r="Q325" s="62"/>
      <c r="R325" s="62"/>
      <c r="S325" s="62"/>
      <c r="T325" s="62"/>
      <c r="U325" s="62"/>
      <c r="V325" s="62"/>
      <c r="W325" s="62"/>
    </row>
    <row r="326" spans="4:23" x14ac:dyDescent="0.25">
      <c r="D326" s="62"/>
      <c r="E326" s="62"/>
      <c r="F326" s="62"/>
      <c r="G326" s="62"/>
      <c r="H326" s="62"/>
      <c r="I326" s="62"/>
      <c r="J326" s="62"/>
      <c r="L326" s="62"/>
      <c r="N326" s="62"/>
      <c r="P326" s="62"/>
      <c r="Q326" s="62"/>
      <c r="R326" s="62"/>
      <c r="S326" s="62"/>
      <c r="T326" s="62"/>
      <c r="U326" s="62"/>
      <c r="V326" s="62"/>
      <c r="W326" s="62"/>
    </row>
    <row r="327" spans="4:23" x14ac:dyDescent="0.25">
      <c r="D327" s="62"/>
      <c r="E327" s="62"/>
      <c r="F327" s="62"/>
      <c r="G327" s="62"/>
      <c r="H327" s="62"/>
      <c r="I327" s="62"/>
      <c r="J327" s="62"/>
      <c r="L327" s="62"/>
      <c r="N327" s="62"/>
      <c r="P327" s="62"/>
      <c r="Q327" s="62"/>
      <c r="R327" s="62"/>
      <c r="S327" s="62"/>
      <c r="T327" s="62"/>
      <c r="U327" s="62"/>
      <c r="V327" s="62"/>
      <c r="W327" s="62"/>
    </row>
    <row r="328" spans="4:23" x14ac:dyDescent="0.25">
      <c r="D328" s="62"/>
      <c r="E328" s="62"/>
      <c r="F328" s="62"/>
      <c r="G328" s="62"/>
      <c r="H328" s="62"/>
      <c r="I328" s="62"/>
      <c r="J328" s="62"/>
      <c r="L328" s="62"/>
      <c r="N328" s="62"/>
      <c r="P328" s="62"/>
      <c r="Q328" s="62"/>
      <c r="R328" s="62"/>
      <c r="S328" s="62"/>
      <c r="T328" s="62"/>
      <c r="U328" s="62"/>
      <c r="V328" s="62"/>
      <c r="W328" s="62"/>
    </row>
    <row r="329" spans="4:23" x14ac:dyDescent="0.25">
      <c r="D329" s="62"/>
      <c r="E329" s="62"/>
      <c r="F329" s="62"/>
      <c r="G329" s="62"/>
      <c r="H329" s="62"/>
      <c r="I329" s="62"/>
      <c r="J329" s="62"/>
      <c r="L329" s="62"/>
      <c r="N329" s="62"/>
      <c r="P329" s="62"/>
      <c r="Q329" s="62"/>
      <c r="R329" s="62"/>
      <c r="S329" s="62"/>
      <c r="T329" s="62"/>
      <c r="U329" s="62"/>
      <c r="V329" s="62"/>
      <c r="W329" s="62"/>
    </row>
    <row r="330" spans="4:23" x14ac:dyDescent="0.25">
      <c r="D330" s="62"/>
      <c r="E330" s="62"/>
      <c r="F330" s="62"/>
      <c r="G330" s="62"/>
      <c r="H330" s="62"/>
      <c r="I330" s="62"/>
      <c r="J330" s="62"/>
      <c r="L330" s="62"/>
      <c r="N330" s="62"/>
      <c r="P330" s="62"/>
      <c r="Q330" s="62"/>
      <c r="R330" s="62"/>
      <c r="S330" s="62"/>
      <c r="T330" s="62"/>
      <c r="U330" s="62"/>
      <c r="V330" s="62"/>
      <c r="W330" s="62"/>
    </row>
    <row r="331" spans="4:23" x14ac:dyDescent="0.25">
      <c r="D331" s="62"/>
      <c r="E331" s="62"/>
      <c r="F331" s="62"/>
      <c r="G331" s="62"/>
      <c r="H331" s="62"/>
      <c r="I331" s="62"/>
      <c r="J331" s="62"/>
      <c r="L331" s="62"/>
      <c r="N331" s="62"/>
      <c r="P331" s="62"/>
      <c r="Q331" s="62"/>
      <c r="R331" s="62"/>
      <c r="S331" s="62"/>
      <c r="T331" s="62"/>
      <c r="U331" s="62"/>
      <c r="V331" s="62"/>
      <c r="W331" s="62"/>
    </row>
    <row r="332" spans="4:23" x14ac:dyDescent="0.25">
      <c r="D332" s="62"/>
      <c r="E332" s="62"/>
      <c r="F332" s="62"/>
      <c r="G332" s="62"/>
      <c r="H332" s="62"/>
      <c r="I332" s="62"/>
      <c r="J332" s="62"/>
      <c r="L332" s="62"/>
      <c r="N332" s="62"/>
      <c r="P332" s="62"/>
      <c r="Q332" s="62"/>
      <c r="R332" s="62"/>
      <c r="S332" s="62"/>
      <c r="T332" s="62"/>
      <c r="U332" s="62"/>
      <c r="V332" s="62"/>
      <c r="W332" s="62"/>
    </row>
    <row r="333" spans="4:23" x14ac:dyDescent="0.25">
      <c r="D333" s="62"/>
      <c r="E333" s="62"/>
      <c r="F333" s="62"/>
      <c r="G333" s="62"/>
      <c r="H333" s="62"/>
      <c r="I333" s="62"/>
      <c r="J333" s="62"/>
      <c r="L333" s="62"/>
      <c r="N333" s="62"/>
      <c r="P333" s="62"/>
      <c r="Q333" s="62"/>
      <c r="R333" s="62"/>
      <c r="S333" s="62"/>
      <c r="T333" s="62"/>
      <c r="U333" s="62"/>
      <c r="V333" s="62"/>
      <c r="W333" s="62"/>
    </row>
    <row r="334" spans="4:23" x14ac:dyDescent="0.25">
      <c r="D334" s="62"/>
      <c r="E334" s="62"/>
      <c r="F334" s="62"/>
      <c r="G334" s="62"/>
      <c r="H334" s="62"/>
      <c r="I334" s="62"/>
      <c r="J334" s="62"/>
      <c r="L334" s="62"/>
      <c r="N334" s="62"/>
      <c r="P334" s="62"/>
      <c r="Q334" s="62"/>
      <c r="R334" s="62"/>
      <c r="S334" s="62"/>
      <c r="T334" s="62"/>
      <c r="U334" s="62"/>
      <c r="V334" s="62"/>
      <c r="W334" s="62"/>
    </row>
    <row r="335" spans="4:23" x14ac:dyDescent="0.25">
      <c r="D335" s="62"/>
      <c r="E335" s="62"/>
      <c r="F335" s="62"/>
      <c r="G335" s="62"/>
      <c r="H335" s="62"/>
      <c r="I335" s="62"/>
      <c r="J335" s="62"/>
      <c r="L335" s="62"/>
      <c r="N335" s="62"/>
      <c r="P335" s="62"/>
      <c r="Q335" s="62"/>
      <c r="R335" s="62"/>
      <c r="S335" s="62"/>
      <c r="T335" s="62"/>
      <c r="U335" s="62"/>
      <c r="V335" s="62"/>
      <c r="W335" s="62"/>
    </row>
    <row r="336" spans="4:23" x14ac:dyDescent="0.25">
      <c r="D336" s="62"/>
      <c r="E336" s="62"/>
      <c r="F336" s="62"/>
      <c r="G336" s="62"/>
      <c r="H336" s="62"/>
      <c r="I336" s="62"/>
      <c r="J336" s="62"/>
      <c r="L336" s="62"/>
      <c r="N336" s="62"/>
      <c r="P336" s="62"/>
      <c r="Q336" s="62"/>
      <c r="R336" s="62"/>
      <c r="S336" s="62"/>
      <c r="T336" s="62"/>
      <c r="U336" s="62"/>
      <c r="V336" s="62"/>
      <c r="W336" s="62"/>
    </row>
    <row r="337" spans="4:23" x14ac:dyDescent="0.25">
      <c r="D337" s="62"/>
      <c r="E337" s="62"/>
      <c r="F337" s="62"/>
      <c r="G337" s="62"/>
      <c r="H337" s="62"/>
      <c r="I337" s="62"/>
      <c r="J337" s="62"/>
      <c r="L337" s="62"/>
      <c r="N337" s="62"/>
      <c r="P337" s="62"/>
      <c r="Q337" s="62"/>
      <c r="R337" s="62"/>
      <c r="S337" s="62"/>
      <c r="T337" s="62"/>
      <c r="U337" s="62"/>
      <c r="V337" s="62"/>
      <c r="W337" s="62"/>
    </row>
    <row r="338" spans="4:23" x14ac:dyDescent="0.25">
      <c r="D338" s="62"/>
      <c r="E338" s="62"/>
      <c r="F338" s="62"/>
      <c r="G338" s="62"/>
      <c r="H338" s="62"/>
      <c r="I338" s="62"/>
      <c r="J338" s="62"/>
      <c r="L338" s="62"/>
      <c r="N338" s="62"/>
      <c r="P338" s="62"/>
      <c r="Q338" s="62"/>
      <c r="R338" s="62"/>
      <c r="S338" s="62"/>
      <c r="T338" s="62"/>
      <c r="U338" s="62"/>
      <c r="V338" s="62"/>
      <c r="W338" s="62"/>
    </row>
    <row r="339" spans="4:23" x14ac:dyDescent="0.25">
      <c r="D339" s="62"/>
      <c r="E339" s="62"/>
      <c r="F339" s="62"/>
      <c r="G339" s="62"/>
      <c r="H339" s="62"/>
      <c r="I339" s="62"/>
      <c r="J339" s="62"/>
      <c r="L339" s="62"/>
      <c r="N339" s="62"/>
      <c r="P339" s="62"/>
      <c r="Q339" s="62"/>
      <c r="R339" s="62"/>
      <c r="S339" s="62"/>
      <c r="T339" s="62"/>
      <c r="U339" s="62"/>
      <c r="V339" s="62"/>
      <c r="W339" s="62"/>
    </row>
    <row r="340" spans="4:23" x14ac:dyDescent="0.25">
      <c r="D340" s="62"/>
      <c r="E340" s="62"/>
      <c r="F340" s="62"/>
      <c r="G340" s="62"/>
      <c r="H340" s="62"/>
      <c r="I340" s="62"/>
      <c r="J340" s="62"/>
      <c r="L340" s="62"/>
      <c r="N340" s="62"/>
      <c r="P340" s="62"/>
      <c r="Q340" s="62"/>
      <c r="R340" s="62"/>
      <c r="S340" s="62"/>
      <c r="T340" s="62"/>
      <c r="U340" s="62"/>
      <c r="V340" s="62"/>
      <c r="W340" s="62"/>
    </row>
    <row r="341" spans="4:23" x14ac:dyDescent="0.25">
      <c r="D341" s="62"/>
      <c r="E341" s="62"/>
      <c r="F341" s="62"/>
      <c r="G341" s="62"/>
      <c r="H341" s="62"/>
      <c r="I341" s="62"/>
      <c r="J341" s="62"/>
      <c r="L341" s="62"/>
      <c r="N341" s="62"/>
      <c r="P341" s="62"/>
      <c r="Q341" s="62"/>
      <c r="R341" s="62"/>
      <c r="S341" s="62"/>
      <c r="T341" s="62"/>
      <c r="U341" s="62"/>
      <c r="V341" s="62"/>
      <c r="W341" s="62"/>
    </row>
    <row r="342" spans="4:23" x14ac:dyDescent="0.25">
      <c r="D342" s="62"/>
      <c r="E342" s="62"/>
      <c r="F342" s="62"/>
      <c r="G342" s="62"/>
      <c r="H342" s="62"/>
      <c r="I342" s="62"/>
      <c r="J342" s="62"/>
      <c r="L342" s="62"/>
      <c r="N342" s="62"/>
      <c r="P342" s="62"/>
      <c r="Q342" s="62"/>
      <c r="R342" s="62"/>
      <c r="S342" s="62"/>
      <c r="T342" s="62"/>
      <c r="U342" s="62"/>
      <c r="V342" s="62"/>
      <c r="W342" s="62"/>
    </row>
    <row r="343" spans="4:23" x14ac:dyDescent="0.25">
      <c r="D343" s="62"/>
      <c r="E343" s="62"/>
      <c r="F343" s="62"/>
      <c r="G343" s="62"/>
      <c r="H343" s="62"/>
      <c r="I343" s="62"/>
      <c r="J343" s="62"/>
      <c r="L343" s="62"/>
      <c r="N343" s="62"/>
      <c r="P343" s="62"/>
      <c r="Q343" s="62"/>
      <c r="R343" s="62"/>
      <c r="S343" s="62"/>
      <c r="T343" s="62"/>
      <c r="U343" s="62"/>
      <c r="V343" s="62"/>
      <c r="W343" s="62"/>
    </row>
    <row r="344" spans="4:23" x14ac:dyDescent="0.25">
      <c r="D344" s="62"/>
      <c r="E344" s="62"/>
      <c r="F344" s="62"/>
      <c r="G344" s="62"/>
      <c r="H344" s="62"/>
      <c r="I344" s="62"/>
      <c r="J344" s="62"/>
      <c r="L344" s="62"/>
      <c r="N344" s="62"/>
      <c r="P344" s="62"/>
      <c r="Q344" s="62"/>
      <c r="R344" s="62"/>
      <c r="S344" s="62"/>
      <c r="T344" s="62"/>
      <c r="U344" s="62"/>
      <c r="V344" s="62"/>
      <c r="W344" s="62"/>
    </row>
    <row r="345" spans="4:23" x14ac:dyDescent="0.25">
      <c r="D345" s="62"/>
      <c r="E345" s="62"/>
      <c r="F345" s="62"/>
      <c r="G345" s="62"/>
      <c r="H345" s="62"/>
      <c r="I345" s="62"/>
      <c r="J345" s="62"/>
      <c r="L345" s="62"/>
      <c r="N345" s="62"/>
      <c r="P345" s="62"/>
      <c r="Q345" s="62"/>
      <c r="R345" s="62"/>
      <c r="S345" s="62"/>
      <c r="T345" s="62"/>
      <c r="U345" s="62"/>
      <c r="V345" s="62"/>
      <c r="W345" s="62"/>
    </row>
    <row r="346" spans="4:23" x14ac:dyDescent="0.25">
      <c r="D346" s="62"/>
      <c r="E346" s="62"/>
      <c r="F346" s="62"/>
      <c r="G346" s="62"/>
      <c r="H346" s="62"/>
      <c r="I346" s="62"/>
      <c r="J346" s="62"/>
      <c r="L346" s="62"/>
      <c r="N346" s="62"/>
      <c r="P346" s="62"/>
      <c r="Q346" s="62"/>
      <c r="R346" s="62"/>
      <c r="S346" s="62"/>
      <c r="T346" s="62"/>
      <c r="U346" s="62"/>
      <c r="V346" s="62"/>
      <c r="W346" s="62"/>
    </row>
    <row r="347" spans="4:23" x14ac:dyDescent="0.25">
      <c r="D347" s="62"/>
      <c r="E347" s="62"/>
      <c r="F347" s="62"/>
      <c r="G347" s="62"/>
      <c r="H347" s="62"/>
      <c r="I347" s="62"/>
      <c r="J347" s="62"/>
      <c r="L347" s="62"/>
      <c r="N347" s="62"/>
      <c r="P347" s="62"/>
      <c r="Q347" s="62"/>
      <c r="R347" s="62"/>
      <c r="S347" s="62"/>
      <c r="T347" s="62"/>
      <c r="U347" s="62"/>
      <c r="V347" s="62"/>
      <c r="W347" s="62"/>
    </row>
    <row r="348" spans="4:23" x14ac:dyDescent="0.25">
      <c r="D348" s="62"/>
      <c r="E348" s="62"/>
      <c r="F348" s="62"/>
      <c r="G348" s="62"/>
      <c r="H348" s="62"/>
      <c r="I348" s="62"/>
      <c r="J348" s="62"/>
      <c r="L348" s="62"/>
      <c r="N348" s="62"/>
      <c r="P348" s="62"/>
      <c r="Q348" s="62"/>
      <c r="R348" s="62"/>
      <c r="S348" s="62"/>
      <c r="T348" s="62"/>
      <c r="U348" s="62"/>
      <c r="V348" s="62"/>
      <c r="W348" s="62"/>
    </row>
    <row r="349" spans="4:23" x14ac:dyDescent="0.25">
      <c r="D349" s="62"/>
      <c r="E349" s="62"/>
      <c r="F349" s="62"/>
      <c r="G349" s="62"/>
      <c r="H349" s="62"/>
      <c r="I349" s="62"/>
      <c r="J349" s="62"/>
      <c r="L349" s="62"/>
      <c r="N349" s="62"/>
      <c r="P349" s="62"/>
      <c r="Q349" s="62"/>
      <c r="R349" s="62"/>
      <c r="S349" s="62"/>
      <c r="T349" s="62"/>
      <c r="U349" s="62"/>
      <c r="V349" s="62"/>
      <c r="W349" s="62"/>
    </row>
    <row r="350" spans="4:23" x14ac:dyDescent="0.25">
      <c r="D350" s="62"/>
      <c r="E350" s="62"/>
      <c r="F350" s="62"/>
      <c r="G350" s="62"/>
      <c r="H350" s="62"/>
      <c r="I350" s="62"/>
      <c r="J350" s="62"/>
      <c r="L350" s="62"/>
      <c r="N350" s="62"/>
      <c r="P350" s="62"/>
      <c r="Q350" s="62"/>
      <c r="R350" s="62"/>
      <c r="S350" s="62"/>
      <c r="T350" s="62"/>
      <c r="U350" s="62"/>
      <c r="V350" s="62"/>
      <c r="W350" s="62"/>
    </row>
    <row r="351" spans="4:23" x14ac:dyDescent="0.25">
      <c r="D351" s="62"/>
      <c r="E351" s="62"/>
      <c r="F351" s="62"/>
      <c r="G351" s="62"/>
      <c r="H351" s="62"/>
      <c r="I351" s="62"/>
      <c r="J351" s="62"/>
      <c r="L351" s="62"/>
      <c r="N351" s="62"/>
      <c r="P351" s="62"/>
      <c r="Q351" s="62"/>
      <c r="R351" s="62"/>
      <c r="S351" s="62"/>
      <c r="T351" s="62"/>
      <c r="U351" s="62"/>
      <c r="V351" s="62"/>
      <c r="W351" s="62"/>
    </row>
    <row r="352" spans="4:23" x14ac:dyDescent="0.25">
      <c r="D352" s="62"/>
      <c r="E352" s="62"/>
      <c r="F352" s="62"/>
      <c r="G352" s="62"/>
      <c r="H352" s="62"/>
      <c r="I352" s="62"/>
      <c r="J352" s="62"/>
      <c r="L352" s="62"/>
      <c r="N352" s="62"/>
      <c r="P352" s="62"/>
      <c r="Q352" s="62"/>
      <c r="R352" s="62"/>
      <c r="S352" s="62"/>
      <c r="T352" s="62"/>
      <c r="U352" s="62"/>
      <c r="V352" s="62"/>
      <c r="W352" s="62"/>
    </row>
    <row r="353" spans="4:23" x14ac:dyDescent="0.25">
      <c r="D353" s="62"/>
      <c r="E353" s="62"/>
      <c r="F353" s="62"/>
      <c r="G353" s="62"/>
      <c r="H353" s="62"/>
      <c r="I353" s="62"/>
      <c r="J353" s="62"/>
      <c r="L353" s="62"/>
      <c r="N353" s="62"/>
      <c r="P353" s="62"/>
      <c r="Q353" s="62"/>
      <c r="R353" s="62"/>
      <c r="S353" s="62"/>
      <c r="T353" s="62"/>
      <c r="U353" s="62"/>
      <c r="V353" s="62"/>
      <c r="W353" s="62"/>
    </row>
    <row r="354" spans="4:23" x14ac:dyDescent="0.25">
      <c r="D354" s="62"/>
      <c r="E354" s="62"/>
      <c r="F354" s="62"/>
      <c r="G354" s="62"/>
      <c r="H354" s="62"/>
      <c r="I354" s="62"/>
      <c r="J354" s="62"/>
      <c r="L354" s="62"/>
      <c r="N354" s="62"/>
      <c r="P354" s="62"/>
      <c r="Q354" s="62"/>
      <c r="R354" s="62"/>
      <c r="S354" s="62"/>
      <c r="T354" s="62"/>
      <c r="U354" s="62"/>
      <c r="V354" s="62"/>
      <c r="W354" s="62"/>
    </row>
    <row r="355" spans="4:23" x14ac:dyDescent="0.25">
      <c r="D355" s="62"/>
      <c r="E355" s="62"/>
      <c r="F355" s="62"/>
      <c r="G355" s="62"/>
      <c r="H355" s="62"/>
      <c r="I355" s="62"/>
      <c r="J355" s="62"/>
      <c r="L355" s="62"/>
      <c r="N355" s="62"/>
      <c r="P355" s="62"/>
      <c r="Q355" s="62"/>
      <c r="R355" s="62"/>
      <c r="S355" s="62"/>
      <c r="T355" s="62"/>
      <c r="U355" s="62"/>
      <c r="V355" s="62"/>
      <c r="W355" s="62"/>
    </row>
    <row r="356" spans="4:23" x14ac:dyDescent="0.25">
      <c r="D356" s="62"/>
      <c r="E356" s="62"/>
      <c r="F356" s="62"/>
      <c r="G356" s="62"/>
      <c r="H356" s="62"/>
      <c r="I356" s="62"/>
      <c r="J356" s="62"/>
      <c r="L356" s="62"/>
      <c r="N356" s="62"/>
      <c r="P356" s="62"/>
      <c r="Q356" s="62"/>
      <c r="R356" s="62"/>
      <c r="S356" s="62"/>
      <c r="T356" s="62"/>
      <c r="U356" s="62"/>
      <c r="V356" s="62"/>
      <c r="W356" s="62"/>
    </row>
    <row r="357" spans="4:23" x14ac:dyDescent="0.25">
      <c r="D357" s="62"/>
      <c r="E357" s="62"/>
      <c r="F357" s="62"/>
      <c r="G357" s="62"/>
      <c r="H357" s="62"/>
      <c r="I357" s="62"/>
      <c r="J357" s="62"/>
      <c r="L357" s="62"/>
      <c r="N357" s="62"/>
      <c r="P357" s="62"/>
      <c r="Q357" s="62"/>
      <c r="R357" s="62"/>
      <c r="S357" s="62"/>
      <c r="T357" s="62"/>
      <c r="U357" s="62"/>
      <c r="V357" s="62"/>
      <c r="W357" s="62"/>
    </row>
    <row r="358" spans="4:23" x14ac:dyDescent="0.25">
      <c r="D358" s="62"/>
      <c r="E358" s="62"/>
      <c r="F358" s="62"/>
      <c r="G358" s="62"/>
      <c r="H358" s="62"/>
      <c r="I358" s="62"/>
      <c r="J358" s="62"/>
      <c r="L358" s="62"/>
      <c r="N358" s="62"/>
      <c r="P358" s="62"/>
      <c r="Q358" s="62"/>
      <c r="R358" s="62"/>
      <c r="S358" s="62"/>
      <c r="T358" s="62"/>
      <c r="U358" s="62"/>
      <c r="V358" s="62"/>
      <c r="W358" s="62"/>
    </row>
    <row r="359" spans="4:23" x14ac:dyDescent="0.25">
      <c r="D359" s="62"/>
      <c r="E359" s="62"/>
      <c r="F359" s="62"/>
      <c r="G359" s="62"/>
      <c r="H359" s="62"/>
      <c r="I359" s="62"/>
      <c r="J359" s="62"/>
      <c r="L359" s="62"/>
      <c r="N359" s="62"/>
      <c r="P359" s="62"/>
      <c r="Q359" s="62"/>
      <c r="R359" s="62"/>
      <c r="S359" s="62"/>
      <c r="T359" s="62"/>
      <c r="U359" s="62"/>
      <c r="V359" s="62"/>
      <c r="W359" s="62"/>
    </row>
    <row r="360" spans="4:23" x14ac:dyDescent="0.25">
      <c r="D360" s="62"/>
      <c r="E360" s="62"/>
      <c r="F360" s="62"/>
      <c r="G360" s="62"/>
      <c r="H360" s="62"/>
      <c r="I360" s="62"/>
      <c r="J360" s="62"/>
      <c r="L360" s="62"/>
      <c r="N360" s="62"/>
      <c r="P360" s="62"/>
      <c r="Q360" s="62"/>
      <c r="R360" s="62"/>
      <c r="S360" s="62"/>
      <c r="T360" s="62"/>
      <c r="U360" s="62"/>
      <c r="V360" s="62"/>
      <c r="W360" s="62"/>
    </row>
    <row r="361" spans="4:23" x14ac:dyDescent="0.25">
      <c r="D361" s="62"/>
      <c r="E361" s="62"/>
      <c r="F361" s="62"/>
      <c r="G361" s="62"/>
      <c r="H361" s="62"/>
      <c r="I361" s="62"/>
      <c r="J361" s="62"/>
      <c r="L361" s="62"/>
      <c r="N361" s="62"/>
      <c r="P361" s="62"/>
      <c r="Q361" s="62"/>
      <c r="R361" s="62"/>
      <c r="S361" s="62"/>
      <c r="T361" s="62"/>
      <c r="U361" s="62"/>
      <c r="V361" s="62"/>
      <c r="W361" s="62"/>
    </row>
    <row r="362" spans="4:23" x14ac:dyDescent="0.25">
      <c r="D362" s="62"/>
      <c r="E362" s="62"/>
      <c r="F362" s="62"/>
      <c r="G362" s="62"/>
      <c r="H362" s="62"/>
      <c r="I362" s="62"/>
      <c r="J362" s="62"/>
      <c r="L362" s="62"/>
      <c r="N362" s="62"/>
      <c r="P362" s="62"/>
      <c r="Q362" s="62"/>
      <c r="R362" s="62"/>
      <c r="S362" s="62"/>
      <c r="T362" s="62"/>
      <c r="U362" s="62"/>
      <c r="V362" s="62"/>
      <c r="W362" s="62"/>
    </row>
    <row r="363" spans="4:23" x14ac:dyDescent="0.25">
      <c r="D363" s="62"/>
      <c r="E363" s="62"/>
      <c r="F363" s="62"/>
      <c r="G363" s="62"/>
      <c r="H363" s="62"/>
      <c r="I363" s="62"/>
      <c r="J363" s="62"/>
      <c r="L363" s="62"/>
      <c r="N363" s="62"/>
      <c r="P363" s="62"/>
      <c r="Q363" s="62"/>
      <c r="R363" s="62"/>
      <c r="S363" s="62"/>
      <c r="T363" s="62"/>
      <c r="U363" s="62"/>
      <c r="V363" s="62"/>
      <c r="W363" s="62"/>
    </row>
    <row r="364" spans="4:23" x14ac:dyDescent="0.25">
      <c r="D364" s="62"/>
      <c r="E364" s="62"/>
      <c r="F364" s="62"/>
      <c r="G364" s="62"/>
      <c r="H364" s="62"/>
      <c r="I364" s="62"/>
      <c r="J364" s="62"/>
      <c r="L364" s="62"/>
      <c r="N364" s="62"/>
      <c r="P364" s="62"/>
      <c r="Q364" s="62"/>
      <c r="R364" s="62"/>
      <c r="S364" s="62"/>
      <c r="T364" s="62"/>
      <c r="U364" s="62"/>
      <c r="V364" s="62"/>
      <c r="W364" s="62"/>
    </row>
    <row r="365" spans="4:23" x14ac:dyDescent="0.25">
      <c r="D365" s="62"/>
      <c r="E365" s="62"/>
      <c r="F365" s="62"/>
      <c r="G365" s="62"/>
      <c r="H365" s="62"/>
      <c r="I365" s="62"/>
      <c r="J365" s="62"/>
      <c r="L365" s="62"/>
      <c r="N365" s="62"/>
      <c r="P365" s="62"/>
      <c r="Q365" s="62"/>
      <c r="R365" s="62"/>
      <c r="S365" s="62"/>
      <c r="T365" s="62"/>
      <c r="U365" s="62"/>
      <c r="V365" s="62"/>
      <c r="W365" s="62"/>
    </row>
    <row r="366" spans="4:23" x14ac:dyDescent="0.25">
      <c r="D366" s="62"/>
      <c r="E366" s="62"/>
      <c r="F366" s="62"/>
      <c r="G366" s="62"/>
      <c r="H366" s="62"/>
      <c r="I366" s="62"/>
      <c r="J366" s="62"/>
      <c r="L366" s="62"/>
      <c r="N366" s="62"/>
      <c r="P366" s="62"/>
      <c r="Q366" s="62"/>
      <c r="R366" s="62"/>
      <c r="S366" s="62"/>
      <c r="T366" s="62"/>
      <c r="U366" s="62"/>
      <c r="V366" s="62"/>
      <c r="W366" s="62"/>
    </row>
    <row r="367" spans="4:23" x14ac:dyDescent="0.25">
      <c r="D367" s="62"/>
      <c r="E367" s="62"/>
      <c r="F367" s="62"/>
      <c r="G367" s="62"/>
      <c r="H367" s="62"/>
      <c r="I367" s="62"/>
      <c r="J367" s="62"/>
      <c r="L367" s="62"/>
      <c r="N367" s="62"/>
      <c r="P367" s="62"/>
      <c r="Q367" s="62"/>
      <c r="R367" s="62"/>
      <c r="S367" s="62"/>
      <c r="T367" s="62"/>
      <c r="U367" s="62"/>
      <c r="V367" s="62"/>
      <c r="W367" s="62"/>
    </row>
    <row r="368" spans="4:23" x14ac:dyDescent="0.25">
      <c r="D368" s="62"/>
      <c r="E368" s="62"/>
      <c r="F368" s="62"/>
      <c r="G368" s="62"/>
      <c r="H368" s="62"/>
      <c r="I368" s="62"/>
      <c r="J368" s="62"/>
      <c r="L368" s="62"/>
      <c r="N368" s="62"/>
      <c r="P368" s="62"/>
      <c r="Q368" s="62"/>
      <c r="R368" s="62"/>
      <c r="S368" s="62"/>
      <c r="T368" s="62"/>
      <c r="U368" s="62"/>
      <c r="V368" s="62"/>
      <c r="W368" s="62"/>
    </row>
    <row r="369" spans="4:23" x14ac:dyDescent="0.25">
      <c r="D369" s="62"/>
      <c r="E369" s="62"/>
      <c r="F369" s="62"/>
      <c r="G369" s="62"/>
      <c r="H369" s="62"/>
      <c r="I369" s="62"/>
      <c r="J369" s="62"/>
      <c r="L369" s="62"/>
      <c r="N369" s="62"/>
      <c r="P369" s="62"/>
      <c r="Q369" s="62"/>
      <c r="R369" s="62"/>
      <c r="S369" s="62"/>
      <c r="T369" s="62"/>
      <c r="U369" s="62"/>
      <c r="V369" s="62"/>
      <c r="W369" s="62"/>
    </row>
    <row r="370" spans="4:23" x14ac:dyDescent="0.25">
      <c r="D370" s="62"/>
      <c r="E370" s="62"/>
      <c r="F370" s="62"/>
      <c r="G370" s="62"/>
      <c r="H370" s="62"/>
      <c r="I370" s="62"/>
      <c r="J370" s="62"/>
      <c r="L370" s="62"/>
      <c r="N370" s="62"/>
      <c r="P370" s="62"/>
      <c r="Q370" s="62"/>
      <c r="R370" s="62"/>
      <c r="S370" s="62"/>
      <c r="T370" s="62"/>
      <c r="U370" s="62"/>
      <c r="V370" s="62"/>
      <c r="W370" s="62"/>
    </row>
    <row r="371" spans="4:23" x14ac:dyDescent="0.25">
      <c r="D371" s="62"/>
      <c r="E371" s="62"/>
      <c r="F371" s="62"/>
      <c r="G371" s="62"/>
      <c r="H371" s="62"/>
      <c r="I371" s="62"/>
      <c r="J371" s="62"/>
      <c r="L371" s="62"/>
      <c r="N371" s="62"/>
      <c r="P371" s="62"/>
      <c r="Q371" s="62"/>
      <c r="R371" s="62"/>
      <c r="S371" s="62"/>
      <c r="T371" s="62"/>
      <c r="U371" s="62"/>
      <c r="V371" s="62"/>
      <c r="W371" s="62"/>
    </row>
    <row r="372" spans="4:23" x14ac:dyDescent="0.25">
      <c r="D372" s="62"/>
      <c r="E372" s="62"/>
      <c r="F372" s="62"/>
      <c r="G372" s="62"/>
      <c r="H372" s="62"/>
      <c r="I372" s="62"/>
      <c r="J372" s="62"/>
      <c r="L372" s="62"/>
      <c r="N372" s="62"/>
      <c r="P372" s="62"/>
      <c r="Q372" s="62"/>
      <c r="R372" s="62"/>
      <c r="S372" s="62"/>
      <c r="T372" s="62"/>
      <c r="U372" s="62"/>
      <c r="V372" s="62"/>
      <c r="W372" s="62"/>
    </row>
    <row r="373" spans="4:23" x14ac:dyDescent="0.25">
      <c r="D373" s="62"/>
      <c r="E373" s="62"/>
      <c r="F373" s="62"/>
      <c r="G373" s="62"/>
      <c r="H373" s="62"/>
      <c r="I373" s="62"/>
      <c r="J373" s="62"/>
      <c r="L373" s="62"/>
      <c r="N373" s="62"/>
      <c r="P373" s="62"/>
      <c r="Q373" s="62"/>
      <c r="R373" s="62"/>
      <c r="S373" s="62"/>
      <c r="T373" s="62"/>
      <c r="U373" s="62"/>
      <c r="V373" s="62"/>
      <c r="W373" s="62"/>
    </row>
    <row r="374" spans="4:23" x14ac:dyDescent="0.25">
      <c r="D374" s="62"/>
      <c r="E374" s="62"/>
      <c r="F374" s="62"/>
      <c r="G374" s="62"/>
      <c r="H374" s="62"/>
      <c r="I374" s="62"/>
      <c r="J374" s="62"/>
      <c r="L374" s="62"/>
      <c r="N374" s="62"/>
      <c r="P374" s="62"/>
      <c r="Q374" s="62"/>
      <c r="R374" s="62"/>
      <c r="S374" s="62"/>
      <c r="T374" s="62"/>
      <c r="U374" s="62"/>
      <c r="V374" s="62"/>
      <c r="W374" s="62"/>
    </row>
    <row r="375" spans="4:23" x14ac:dyDescent="0.25">
      <c r="D375" s="62"/>
      <c r="E375" s="62"/>
      <c r="F375" s="62"/>
      <c r="G375" s="62"/>
      <c r="H375" s="62"/>
      <c r="I375" s="62"/>
      <c r="J375" s="62"/>
      <c r="L375" s="62"/>
      <c r="N375" s="62"/>
      <c r="P375" s="62"/>
      <c r="Q375" s="62"/>
      <c r="R375" s="62"/>
      <c r="S375" s="62"/>
      <c r="T375" s="62"/>
      <c r="U375" s="62"/>
      <c r="V375" s="62"/>
      <c r="W375" s="62"/>
    </row>
    <row r="376" spans="4:23" x14ac:dyDescent="0.25">
      <c r="D376" s="62"/>
      <c r="E376" s="62"/>
      <c r="F376" s="62"/>
      <c r="G376" s="62"/>
      <c r="H376" s="62"/>
      <c r="I376" s="62"/>
      <c r="J376" s="62"/>
      <c r="L376" s="62"/>
      <c r="N376" s="62"/>
      <c r="P376" s="62"/>
      <c r="Q376" s="62"/>
      <c r="R376" s="62"/>
      <c r="S376" s="62"/>
      <c r="T376" s="62"/>
      <c r="U376" s="62"/>
      <c r="V376" s="62"/>
      <c r="W376" s="62"/>
    </row>
    <row r="377" spans="4:23" x14ac:dyDescent="0.25">
      <c r="D377" s="62"/>
      <c r="E377" s="62"/>
      <c r="F377" s="62"/>
      <c r="G377" s="62"/>
      <c r="H377" s="62"/>
      <c r="I377" s="62"/>
      <c r="J377" s="62"/>
      <c r="L377" s="62"/>
      <c r="N377" s="62"/>
      <c r="P377" s="62"/>
      <c r="Q377" s="62"/>
      <c r="R377" s="62"/>
      <c r="S377" s="62"/>
      <c r="T377" s="62"/>
      <c r="U377" s="62"/>
      <c r="V377" s="62"/>
      <c r="W377" s="62"/>
    </row>
    <row r="378" spans="4:23" x14ac:dyDescent="0.25">
      <c r="D378" s="62"/>
      <c r="E378" s="62"/>
      <c r="F378" s="62"/>
      <c r="G378" s="62"/>
      <c r="H378" s="62"/>
      <c r="I378" s="62"/>
      <c r="J378" s="62"/>
      <c r="L378" s="62"/>
      <c r="N378" s="62"/>
      <c r="P378" s="62"/>
      <c r="Q378" s="62"/>
      <c r="R378" s="62"/>
      <c r="S378" s="62"/>
      <c r="T378" s="62"/>
      <c r="U378" s="62"/>
      <c r="V378" s="62"/>
      <c r="W378" s="62"/>
    </row>
    <row r="379" spans="4:23" x14ac:dyDescent="0.25">
      <c r="D379" s="62"/>
      <c r="E379" s="62"/>
      <c r="F379" s="62"/>
      <c r="G379" s="62"/>
      <c r="H379" s="62"/>
      <c r="I379" s="62"/>
      <c r="J379" s="62"/>
      <c r="L379" s="62"/>
      <c r="N379" s="62"/>
      <c r="P379" s="62"/>
      <c r="Q379" s="62"/>
      <c r="R379" s="62"/>
      <c r="S379" s="62"/>
      <c r="T379" s="62"/>
      <c r="U379" s="62"/>
      <c r="V379" s="62"/>
      <c r="W379" s="62"/>
    </row>
    <row r="380" spans="4:23" x14ac:dyDescent="0.25">
      <c r="D380" s="62"/>
      <c r="E380" s="62"/>
      <c r="F380" s="62"/>
      <c r="G380" s="62"/>
      <c r="H380" s="62"/>
      <c r="I380" s="62"/>
      <c r="J380" s="62"/>
      <c r="L380" s="62"/>
      <c r="N380" s="62"/>
      <c r="P380" s="62"/>
      <c r="Q380" s="62"/>
      <c r="R380" s="62"/>
      <c r="S380" s="62"/>
      <c r="T380" s="62"/>
      <c r="U380" s="62"/>
      <c r="V380" s="62"/>
      <c r="W380" s="62"/>
    </row>
    <row r="381" spans="4:23" x14ac:dyDescent="0.25">
      <c r="D381" s="62"/>
      <c r="E381" s="62"/>
      <c r="F381" s="62"/>
      <c r="G381" s="62"/>
      <c r="H381" s="62"/>
      <c r="I381" s="62"/>
      <c r="J381" s="62"/>
      <c r="L381" s="62"/>
      <c r="N381" s="62"/>
      <c r="P381" s="62"/>
      <c r="Q381" s="62"/>
      <c r="R381" s="62"/>
      <c r="S381" s="62"/>
      <c r="T381" s="62"/>
      <c r="U381" s="62"/>
      <c r="V381" s="62"/>
      <c r="W381" s="62"/>
    </row>
    <row r="382" spans="4:23" x14ac:dyDescent="0.25">
      <c r="D382" s="62"/>
      <c r="E382" s="62"/>
      <c r="F382" s="62"/>
      <c r="G382" s="62"/>
      <c r="H382" s="62"/>
      <c r="I382" s="62"/>
      <c r="J382" s="62"/>
      <c r="L382" s="62"/>
      <c r="N382" s="62"/>
      <c r="P382" s="62"/>
      <c r="Q382" s="62"/>
      <c r="R382" s="62"/>
      <c r="S382" s="62"/>
      <c r="T382" s="62"/>
      <c r="U382" s="62"/>
      <c r="V382" s="62"/>
      <c r="W382" s="62"/>
    </row>
    <row r="383" spans="4:23" x14ac:dyDescent="0.25">
      <c r="D383" s="62"/>
      <c r="E383" s="62"/>
      <c r="F383" s="62"/>
      <c r="G383" s="62"/>
      <c r="H383" s="62"/>
      <c r="I383" s="62"/>
      <c r="J383" s="62"/>
      <c r="L383" s="62"/>
      <c r="N383" s="62"/>
      <c r="P383" s="62"/>
      <c r="Q383" s="62"/>
      <c r="R383" s="62"/>
      <c r="S383" s="62"/>
      <c r="T383" s="62"/>
      <c r="U383" s="62"/>
      <c r="V383" s="62"/>
      <c r="W383" s="62"/>
    </row>
    <row r="384" spans="4:23" x14ac:dyDescent="0.25">
      <c r="D384" s="62"/>
      <c r="E384" s="62"/>
      <c r="F384" s="62"/>
      <c r="G384" s="62"/>
      <c r="H384" s="62"/>
      <c r="I384" s="62"/>
      <c r="J384" s="62"/>
      <c r="L384" s="62"/>
      <c r="N384" s="62"/>
      <c r="P384" s="62"/>
      <c r="Q384" s="62"/>
      <c r="R384" s="62"/>
      <c r="S384" s="62"/>
      <c r="T384" s="62"/>
      <c r="U384" s="62"/>
      <c r="V384" s="62"/>
      <c r="W384" s="62"/>
    </row>
    <row r="385" spans="4:23" x14ac:dyDescent="0.25">
      <c r="D385" s="62"/>
      <c r="E385" s="62"/>
      <c r="F385" s="62"/>
      <c r="G385" s="62"/>
      <c r="H385" s="62"/>
      <c r="I385" s="62"/>
      <c r="J385" s="62"/>
      <c r="L385" s="62"/>
      <c r="N385" s="62"/>
      <c r="P385" s="62"/>
      <c r="Q385" s="62"/>
      <c r="R385" s="62"/>
      <c r="S385" s="62"/>
      <c r="T385" s="62"/>
      <c r="U385" s="62"/>
      <c r="V385" s="62"/>
      <c r="W385" s="62"/>
    </row>
    <row r="386" spans="4:23" x14ac:dyDescent="0.25">
      <c r="D386" s="62"/>
      <c r="E386" s="62"/>
      <c r="F386" s="62"/>
      <c r="G386" s="62"/>
      <c r="H386" s="62"/>
      <c r="I386" s="62"/>
      <c r="J386" s="62"/>
      <c r="L386" s="62"/>
      <c r="N386" s="62"/>
      <c r="P386" s="62"/>
      <c r="Q386" s="62"/>
      <c r="R386" s="62"/>
      <c r="S386" s="62"/>
      <c r="T386" s="62"/>
      <c r="U386" s="62"/>
      <c r="V386" s="62"/>
      <c r="W386" s="62"/>
    </row>
    <row r="387" spans="4:23" x14ac:dyDescent="0.25">
      <c r="D387" s="62"/>
      <c r="E387" s="62"/>
      <c r="F387" s="62"/>
      <c r="G387" s="62"/>
      <c r="H387" s="62"/>
      <c r="I387" s="62"/>
      <c r="J387" s="62"/>
      <c r="L387" s="62"/>
      <c r="N387" s="62"/>
      <c r="P387" s="62"/>
      <c r="Q387" s="62"/>
      <c r="R387" s="62"/>
      <c r="S387" s="62"/>
      <c r="T387" s="62"/>
      <c r="U387" s="62"/>
      <c r="V387" s="62"/>
      <c r="W387" s="62"/>
    </row>
    <row r="388" spans="4:23" x14ac:dyDescent="0.25">
      <c r="D388" s="62"/>
      <c r="E388" s="62"/>
      <c r="F388" s="62"/>
      <c r="G388" s="62"/>
      <c r="H388" s="62"/>
      <c r="I388" s="62"/>
      <c r="J388" s="62"/>
      <c r="L388" s="62"/>
      <c r="N388" s="62"/>
      <c r="P388" s="62"/>
      <c r="Q388" s="62"/>
      <c r="R388" s="62"/>
      <c r="S388" s="62"/>
      <c r="T388" s="62"/>
      <c r="U388" s="62"/>
      <c r="V388" s="62"/>
      <c r="W388" s="62"/>
    </row>
    <row r="389" spans="4:23" x14ac:dyDescent="0.25">
      <c r="D389" s="62"/>
      <c r="E389" s="62"/>
      <c r="F389" s="62"/>
      <c r="G389" s="62"/>
      <c r="H389" s="62"/>
      <c r="I389" s="62"/>
      <c r="J389" s="62"/>
      <c r="L389" s="62"/>
      <c r="N389" s="62"/>
      <c r="P389" s="62"/>
      <c r="Q389" s="62"/>
      <c r="R389" s="62"/>
      <c r="S389" s="62"/>
      <c r="T389" s="62"/>
      <c r="U389" s="62"/>
      <c r="V389" s="62"/>
      <c r="W389" s="62"/>
    </row>
    <row r="390" spans="4:23" x14ac:dyDescent="0.25">
      <c r="D390" s="62"/>
      <c r="E390" s="62"/>
      <c r="F390" s="62"/>
      <c r="G390" s="62"/>
      <c r="H390" s="62"/>
      <c r="I390" s="62"/>
      <c r="J390" s="62"/>
      <c r="L390" s="62"/>
      <c r="N390" s="62"/>
      <c r="P390" s="62"/>
      <c r="Q390" s="62"/>
      <c r="R390" s="62"/>
      <c r="S390" s="62"/>
      <c r="T390" s="62"/>
      <c r="U390" s="62"/>
      <c r="V390" s="62"/>
      <c r="W390" s="62"/>
    </row>
    <row r="391" spans="4:23" x14ac:dyDescent="0.25">
      <c r="D391" s="62"/>
      <c r="E391" s="62"/>
      <c r="F391" s="62"/>
      <c r="G391" s="62"/>
      <c r="H391" s="62"/>
      <c r="I391" s="62"/>
      <c r="J391" s="62"/>
      <c r="L391" s="62"/>
      <c r="N391" s="62"/>
      <c r="P391" s="62"/>
      <c r="Q391" s="62"/>
      <c r="R391" s="62"/>
      <c r="S391" s="62"/>
      <c r="T391" s="62"/>
      <c r="U391" s="62"/>
      <c r="V391" s="62"/>
      <c r="W391" s="62"/>
    </row>
    <row r="392" spans="4:23" x14ac:dyDescent="0.25">
      <c r="D392" s="62"/>
      <c r="E392" s="62"/>
      <c r="F392" s="62"/>
      <c r="G392" s="62"/>
      <c r="H392" s="62"/>
      <c r="I392" s="62"/>
      <c r="J392" s="62"/>
      <c r="L392" s="62"/>
      <c r="N392" s="62"/>
      <c r="P392" s="62"/>
      <c r="Q392" s="62"/>
      <c r="R392" s="62"/>
      <c r="S392" s="62"/>
      <c r="T392" s="62"/>
      <c r="U392" s="62"/>
      <c r="V392" s="62"/>
      <c r="W392" s="62"/>
    </row>
    <row r="393" spans="4:23" x14ac:dyDescent="0.25">
      <c r="D393" s="62"/>
      <c r="E393" s="62"/>
      <c r="F393" s="62"/>
      <c r="G393" s="62"/>
      <c r="H393" s="62"/>
      <c r="I393" s="62"/>
      <c r="J393" s="62"/>
      <c r="L393" s="62"/>
      <c r="N393" s="62"/>
      <c r="P393" s="62"/>
      <c r="Q393" s="62"/>
      <c r="R393" s="62"/>
      <c r="S393" s="62"/>
      <c r="T393" s="62"/>
      <c r="U393" s="62"/>
      <c r="V393" s="62"/>
      <c r="W393" s="62"/>
    </row>
    <row r="394" spans="4:23" x14ac:dyDescent="0.25">
      <c r="D394" s="62"/>
      <c r="E394" s="62"/>
      <c r="F394" s="62"/>
      <c r="G394" s="62"/>
      <c r="H394" s="62"/>
      <c r="I394" s="62"/>
      <c r="J394" s="62"/>
      <c r="L394" s="62"/>
      <c r="N394" s="62"/>
      <c r="P394" s="62"/>
      <c r="Q394" s="62"/>
      <c r="R394" s="62"/>
      <c r="S394" s="62"/>
      <c r="T394" s="62"/>
      <c r="U394" s="62"/>
      <c r="V394" s="62"/>
      <c r="W394" s="62"/>
    </row>
    <row r="395" spans="4:23" x14ac:dyDescent="0.25">
      <c r="D395" s="62"/>
      <c r="E395" s="62"/>
      <c r="F395" s="62"/>
      <c r="G395" s="62"/>
      <c r="H395" s="62"/>
      <c r="I395" s="62"/>
      <c r="J395" s="62"/>
      <c r="L395" s="62"/>
      <c r="N395" s="62"/>
      <c r="P395" s="62"/>
      <c r="Q395" s="62"/>
      <c r="R395" s="62"/>
      <c r="S395" s="62"/>
      <c r="T395" s="62"/>
      <c r="U395" s="62"/>
      <c r="V395" s="62"/>
      <c r="W395" s="62"/>
    </row>
    <row r="396" spans="4:23" x14ac:dyDescent="0.25">
      <c r="D396" s="62"/>
      <c r="E396" s="62"/>
      <c r="F396" s="62"/>
      <c r="G396" s="62"/>
      <c r="H396" s="62"/>
      <c r="I396" s="62"/>
      <c r="J396" s="62"/>
      <c r="L396" s="62"/>
      <c r="N396" s="62"/>
      <c r="P396" s="62"/>
      <c r="Q396" s="62"/>
      <c r="R396" s="62"/>
      <c r="S396" s="62"/>
      <c r="T396" s="62"/>
      <c r="U396" s="62"/>
      <c r="V396" s="62"/>
      <c r="W396" s="62"/>
    </row>
    <row r="397" spans="4:23" x14ac:dyDescent="0.25">
      <c r="D397" s="62"/>
      <c r="E397" s="62"/>
      <c r="F397" s="62"/>
      <c r="G397" s="62"/>
      <c r="H397" s="62"/>
      <c r="I397" s="62"/>
      <c r="J397" s="62"/>
      <c r="L397" s="62"/>
      <c r="N397" s="62"/>
      <c r="P397" s="62"/>
      <c r="Q397" s="62"/>
      <c r="R397" s="62"/>
      <c r="S397" s="62"/>
      <c r="T397" s="62"/>
      <c r="U397" s="62"/>
      <c r="V397" s="62"/>
      <c r="W397" s="62"/>
    </row>
    <row r="398" spans="4:23" x14ac:dyDescent="0.25">
      <c r="D398" s="62"/>
      <c r="E398" s="62"/>
      <c r="F398" s="62"/>
      <c r="G398" s="62"/>
      <c r="H398" s="62"/>
      <c r="I398" s="62"/>
      <c r="J398" s="62"/>
      <c r="L398" s="62"/>
      <c r="N398" s="62"/>
      <c r="P398" s="62"/>
      <c r="Q398" s="62"/>
      <c r="R398" s="62"/>
      <c r="S398" s="62"/>
      <c r="T398" s="62"/>
      <c r="U398" s="62"/>
      <c r="V398" s="62"/>
      <c r="W398" s="62"/>
    </row>
    <row r="399" spans="4:23" x14ac:dyDescent="0.25">
      <c r="D399" s="62"/>
      <c r="E399" s="62"/>
      <c r="F399" s="62"/>
      <c r="G399" s="62"/>
      <c r="H399" s="62"/>
      <c r="I399" s="62"/>
      <c r="J399" s="62"/>
      <c r="L399" s="62"/>
      <c r="N399" s="62"/>
      <c r="P399" s="62"/>
      <c r="Q399" s="62"/>
      <c r="R399" s="62"/>
      <c r="S399" s="62"/>
      <c r="T399" s="62"/>
      <c r="U399" s="62"/>
      <c r="V399" s="62"/>
      <c r="W399" s="62"/>
    </row>
    <row r="400" spans="4:23" x14ac:dyDescent="0.25">
      <c r="D400" s="62"/>
      <c r="E400" s="62"/>
      <c r="F400" s="62"/>
      <c r="G400" s="62"/>
      <c r="H400" s="62"/>
      <c r="I400" s="62"/>
      <c r="J400" s="62"/>
      <c r="L400" s="62"/>
      <c r="N400" s="62"/>
      <c r="P400" s="62"/>
      <c r="Q400" s="62"/>
      <c r="R400" s="62"/>
      <c r="S400" s="62"/>
      <c r="T400" s="62"/>
      <c r="U400" s="62"/>
      <c r="V400" s="62"/>
      <c r="W400" s="62"/>
    </row>
    <row r="401" spans="4:23" x14ac:dyDescent="0.25">
      <c r="D401" s="62"/>
      <c r="E401" s="62"/>
      <c r="F401" s="62"/>
      <c r="G401" s="62"/>
      <c r="H401" s="62"/>
      <c r="I401" s="62"/>
      <c r="J401" s="62"/>
      <c r="L401" s="62"/>
      <c r="N401" s="62"/>
      <c r="P401" s="62"/>
      <c r="Q401" s="62"/>
      <c r="R401" s="62"/>
      <c r="S401" s="62"/>
      <c r="T401" s="62"/>
      <c r="U401" s="62"/>
      <c r="V401" s="62"/>
      <c r="W401" s="62"/>
    </row>
    <row r="402" spans="4:23" x14ac:dyDescent="0.25">
      <c r="D402" s="62"/>
      <c r="E402" s="62"/>
      <c r="F402" s="62"/>
      <c r="G402" s="62"/>
      <c r="H402" s="62"/>
      <c r="I402" s="62"/>
      <c r="J402" s="62"/>
      <c r="L402" s="62"/>
      <c r="N402" s="62"/>
      <c r="P402" s="62"/>
      <c r="Q402" s="62"/>
      <c r="R402" s="62"/>
      <c r="S402" s="62"/>
      <c r="T402" s="62"/>
      <c r="U402" s="62"/>
      <c r="V402" s="62"/>
      <c r="W402" s="62"/>
    </row>
    <row r="403" spans="4:23" x14ac:dyDescent="0.25">
      <c r="D403" s="62"/>
      <c r="E403" s="62"/>
      <c r="F403" s="62"/>
      <c r="G403" s="62"/>
      <c r="H403" s="62"/>
      <c r="I403" s="62"/>
      <c r="J403" s="62"/>
      <c r="L403" s="62"/>
      <c r="N403" s="62"/>
      <c r="P403" s="62"/>
      <c r="Q403" s="62"/>
      <c r="R403" s="62"/>
      <c r="S403" s="62"/>
      <c r="T403" s="62"/>
      <c r="U403" s="62"/>
      <c r="V403" s="62"/>
      <c r="W403" s="62"/>
    </row>
    <row r="404" spans="4:23" x14ac:dyDescent="0.25">
      <c r="D404" s="62"/>
      <c r="E404" s="62"/>
      <c r="F404" s="62"/>
      <c r="G404" s="62"/>
      <c r="H404" s="62"/>
      <c r="I404" s="62"/>
      <c r="J404" s="62"/>
      <c r="L404" s="62"/>
      <c r="N404" s="62"/>
      <c r="P404" s="62"/>
      <c r="Q404" s="62"/>
      <c r="R404" s="62"/>
      <c r="S404" s="62"/>
      <c r="T404" s="62"/>
      <c r="U404" s="62"/>
      <c r="V404" s="62"/>
      <c r="W404" s="62"/>
    </row>
    <row r="405" spans="4:23" x14ac:dyDescent="0.25">
      <c r="D405" s="62"/>
      <c r="E405" s="62"/>
      <c r="F405" s="62"/>
      <c r="G405" s="62"/>
      <c r="H405" s="62"/>
      <c r="I405" s="62"/>
      <c r="J405" s="62"/>
      <c r="L405" s="62"/>
      <c r="N405" s="62"/>
      <c r="P405" s="62"/>
      <c r="Q405" s="62"/>
      <c r="R405" s="62"/>
      <c r="S405" s="62"/>
      <c r="T405" s="62"/>
      <c r="U405" s="62"/>
      <c r="V405" s="62"/>
      <c r="W405" s="62"/>
    </row>
    <row r="406" spans="4:23" x14ac:dyDescent="0.25">
      <c r="D406" s="62"/>
      <c r="E406" s="62"/>
      <c r="F406" s="62"/>
      <c r="G406" s="62"/>
      <c r="H406" s="62"/>
      <c r="I406" s="62"/>
      <c r="J406" s="62"/>
      <c r="L406" s="62"/>
      <c r="N406" s="62"/>
      <c r="P406" s="62"/>
      <c r="Q406" s="62"/>
      <c r="R406" s="62"/>
      <c r="S406" s="62"/>
      <c r="T406" s="62"/>
      <c r="U406" s="62"/>
      <c r="V406" s="62"/>
      <c r="W406" s="62"/>
    </row>
    <row r="407" spans="4:23" x14ac:dyDescent="0.25">
      <c r="D407" s="62"/>
      <c r="E407" s="62"/>
      <c r="F407" s="62"/>
      <c r="G407" s="62"/>
      <c r="H407" s="62"/>
      <c r="I407" s="62"/>
      <c r="J407" s="62"/>
      <c r="L407" s="62"/>
      <c r="N407" s="62"/>
      <c r="P407" s="62"/>
      <c r="Q407" s="62"/>
      <c r="R407" s="62"/>
      <c r="S407" s="62"/>
      <c r="T407" s="62"/>
      <c r="U407" s="62"/>
      <c r="V407" s="62"/>
      <c r="W407" s="62"/>
    </row>
    <row r="408" spans="4:23" x14ac:dyDescent="0.25">
      <c r="D408" s="62"/>
      <c r="E408" s="62"/>
      <c r="F408" s="62"/>
      <c r="G408" s="62"/>
      <c r="H408" s="62"/>
      <c r="I408" s="62"/>
      <c r="J408" s="62"/>
      <c r="L408" s="62"/>
      <c r="N408" s="62"/>
      <c r="P408" s="62"/>
      <c r="Q408" s="62"/>
      <c r="R408" s="62"/>
      <c r="S408" s="62"/>
      <c r="T408" s="62"/>
      <c r="U408" s="62"/>
      <c r="V408" s="62"/>
      <c r="W408" s="62"/>
    </row>
    <row r="409" spans="4:23" x14ac:dyDescent="0.25">
      <c r="D409" s="62"/>
      <c r="E409" s="62"/>
      <c r="F409" s="62"/>
      <c r="G409" s="62"/>
      <c r="H409" s="62"/>
      <c r="I409" s="62"/>
      <c r="J409" s="62"/>
      <c r="L409" s="62"/>
      <c r="N409" s="62"/>
      <c r="P409" s="62"/>
      <c r="Q409" s="62"/>
      <c r="R409" s="62"/>
      <c r="S409" s="62"/>
      <c r="T409" s="62"/>
      <c r="U409" s="62"/>
      <c r="V409" s="62"/>
      <c r="W409" s="62"/>
    </row>
    <row r="410" spans="4:23" x14ac:dyDescent="0.25">
      <c r="D410" s="62"/>
      <c r="E410" s="62"/>
      <c r="F410" s="62"/>
      <c r="G410" s="62"/>
      <c r="H410" s="62"/>
      <c r="I410" s="62"/>
      <c r="J410" s="62"/>
      <c r="L410" s="62"/>
      <c r="N410" s="62"/>
      <c r="P410" s="62"/>
      <c r="Q410" s="62"/>
      <c r="R410" s="62"/>
      <c r="S410" s="62"/>
      <c r="T410" s="62"/>
      <c r="U410" s="62"/>
      <c r="V410" s="62"/>
      <c r="W410" s="62"/>
    </row>
    <row r="411" spans="4:23" x14ac:dyDescent="0.25">
      <c r="D411" s="62"/>
      <c r="E411" s="62"/>
      <c r="F411" s="62"/>
      <c r="G411" s="62"/>
      <c r="H411" s="62"/>
      <c r="I411" s="62"/>
      <c r="J411" s="62"/>
      <c r="L411" s="62"/>
      <c r="N411" s="62"/>
      <c r="P411" s="62"/>
      <c r="Q411" s="62"/>
      <c r="R411" s="62"/>
      <c r="S411" s="62"/>
      <c r="T411" s="62"/>
      <c r="U411" s="62"/>
      <c r="V411" s="62"/>
      <c r="W411" s="62"/>
    </row>
    <row r="412" spans="4:23" x14ac:dyDescent="0.25">
      <c r="D412" s="62"/>
      <c r="E412" s="62"/>
      <c r="F412" s="62"/>
      <c r="G412" s="62"/>
      <c r="H412" s="62"/>
      <c r="I412" s="62"/>
      <c r="J412" s="62"/>
      <c r="L412" s="62"/>
      <c r="N412" s="62"/>
      <c r="P412" s="62"/>
      <c r="Q412" s="62"/>
      <c r="R412" s="62"/>
      <c r="S412" s="62"/>
      <c r="T412" s="62"/>
      <c r="U412" s="62"/>
      <c r="V412" s="62"/>
      <c r="W412" s="62"/>
    </row>
    <row r="413" spans="4:23" x14ac:dyDescent="0.25">
      <c r="D413" s="62"/>
      <c r="E413" s="62"/>
      <c r="F413" s="62"/>
      <c r="G413" s="62"/>
      <c r="H413" s="62"/>
      <c r="I413" s="62"/>
      <c r="J413" s="62"/>
      <c r="L413" s="62"/>
      <c r="N413" s="62"/>
      <c r="P413" s="62"/>
      <c r="Q413" s="62"/>
      <c r="R413" s="62"/>
      <c r="S413" s="62"/>
      <c r="T413" s="62"/>
      <c r="U413" s="62"/>
      <c r="V413" s="62"/>
      <c r="W413" s="62"/>
    </row>
    <row r="414" spans="4:23" x14ac:dyDescent="0.25">
      <c r="D414" s="62"/>
      <c r="E414" s="62"/>
      <c r="F414" s="62"/>
      <c r="G414" s="62"/>
      <c r="H414" s="62"/>
      <c r="I414" s="62"/>
      <c r="J414" s="62"/>
      <c r="L414" s="62"/>
      <c r="N414" s="62"/>
      <c r="P414" s="62"/>
      <c r="Q414" s="62"/>
      <c r="R414" s="62"/>
      <c r="S414" s="62"/>
      <c r="T414" s="62"/>
      <c r="U414" s="62"/>
      <c r="V414" s="62"/>
      <c r="W414" s="62"/>
    </row>
    <row r="415" spans="4:23" x14ac:dyDescent="0.25">
      <c r="D415" s="62"/>
      <c r="E415" s="62"/>
      <c r="F415" s="62"/>
      <c r="G415" s="62"/>
      <c r="H415" s="62"/>
      <c r="I415" s="62"/>
      <c r="J415" s="62"/>
      <c r="L415" s="62"/>
      <c r="N415" s="62"/>
      <c r="P415" s="62"/>
      <c r="Q415" s="62"/>
      <c r="R415" s="62"/>
      <c r="S415" s="62"/>
      <c r="T415" s="62"/>
      <c r="U415" s="62"/>
      <c r="V415" s="62"/>
      <c r="W415" s="62"/>
    </row>
    <row r="416" spans="4:23" x14ac:dyDescent="0.25">
      <c r="D416" s="62"/>
      <c r="E416" s="62"/>
      <c r="F416" s="62"/>
      <c r="G416" s="62"/>
      <c r="H416" s="62"/>
      <c r="I416" s="62"/>
      <c r="J416" s="62"/>
      <c r="L416" s="62"/>
      <c r="N416" s="62"/>
      <c r="P416" s="62"/>
      <c r="Q416" s="62"/>
      <c r="R416" s="62"/>
      <c r="S416" s="62"/>
      <c r="T416" s="62"/>
      <c r="U416" s="62"/>
      <c r="V416" s="62"/>
      <c r="W416" s="62"/>
    </row>
    <row r="417" spans="4:23" x14ac:dyDescent="0.25">
      <c r="D417" s="62"/>
      <c r="E417" s="62"/>
      <c r="F417" s="62"/>
      <c r="G417" s="62"/>
      <c r="H417" s="62"/>
      <c r="I417" s="62"/>
      <c r="J417" s="62"/>
      <c r="L417" s="62"/>
      <c r="N417" s="62"/>
      <c r="P417" s="62"/>
      <c r="Q417" s="62"/>
      <c r="R417" s="62"/>
      <c r="S417" s="62"/>
      <c r="T417" s="62"/>
      <c r="U417" s="62"/>
      <c r="V417" s="62"/>
      <c r="W417" s="62"/>
    </row>
    <row r="418" spans="4:23" x14ac:dyDescent="0.25">
      <c r="D418" s="62"/>
      <c r="E418" s="62"/>
      <c r="F418" s="62"/>
      <c r="G418" s="62"/>
      <c r="H418" s="62"/>
      <c r="I418" s="62"/>
      <c r="J418" s="62"/>
      <c r="L418" s="62"/>
      <c r="N418" s="62"/>
      <c r="P418" s="62"/>
      <c r="Q418" s="62"/>
      <c r="R418" s="62"/>
      <c r="S418" s="62"/>
      <c r="T418" s="62"/>
      <c r="U418" s="62"/>
      <c r="V418" s="62"/>
      <c r="W418" s="62"/>
    </row>
    <row r="419" spans="4:23" x14ac:dyDescent="0.25">
      <c r="D419" s="62"/>
      <c r="E419" s="62"/>
      <c r="F419" s="62"/>
      <c r="G419" s="62"/>
      <c r="H419" s="62"/>
      <c r="I419" s="62"/>
      <c r="J419" s="62"/>
      <c r="L419" s="62"/>
      <c r="N419" s="62"/>
      <c r="P419" s="62"/>
      <c r="Q419" s="62"/>
      <c r="R419" s="62"/>
      <c r="S419" s="62"/>
      <c r="T419" s="62"/>
      <c r="U419" s="62"/>
      <c r="V419" s="62"/>
      <c r="W419" s="62"/>
    </row>
    <row r="420" spans="4:23" x14ac:dyDescent="0.25">
      <c r="D420" s="62"/>
      <c r="E420" s="62"/>
      <c r="F420" s="62"/>
      <c r="G420" s="62"/>
      <c r="H420" s="62"/>
      <c r="I420" s="62"/>
      <c r="J420" s="62"/>
      <c r="L420" s="62"/>
      <c r="N420" s="62"/>
      <c r="P420" s="62"/>
      <c r="Q420" s="62"/>
      <c r="R420" s="62"/>
      <c r="S420" s="62"/>
      <c r="T420" s="62"/>
      <c r="U420" s="62"/>
      <c r="V420" s="62"/>
      <c r="W420" s="62"/>
    </row>
    <row r="421" spans="4:23" x14ac:dyDescent="0.25">
      <c r="D421" s="62"/>
      <c r="E421" s="62"/>
      <c r="F421" s="62"/>
      <c r="G421" s="62"/>
      <c r="H421" s="62"/>
      <c r="I421" s="62"/>
      <c r="J421" s="62"/>
      <c r="L421" s="62"/>
      <c r="N421" s="62"/>
      <c r="P421" s="62"/>
      <c r="Q421" s="62"/>
      <c r="R421" s="62"/>
      <c r="S421" s="62"/>
      <c r="T421" s="62"/>
      <c r="U421" s="62"/>
      <c r="V421" s="62"/>
      <c r="W421" s="62"/>
    </row>
    <row r="422" spans="4:23" x14ac:dyDescent="0.25">
      <c r="D422" s="62"/>
      <c r="E422" s="62"/>
      <c r="F422" s="62"/>
      <c r="G422" s="62"/>
      <c r="H422" s="62"/>
      <c r="I422" s="62"/>
      <c r="J422" s="62"/>
      <c r="L422" s="62"/>
      <c r="N422" s="62"/>
      <c r="P422" s="62"/>
      <c r="Q422" s="62"/>
      <c r="R422" s="62"/>
      <c r="S422" s="62"/>
      <c r="T422" s="62"/>
      <c r="U422" s="62"/>
      <c r="V422" s="62"/>
      <c r="W422" s="62"/>
    </row>
    <row r="423" spans="4:23" x14ac:dyDescent="0.25">
      <c r="D423" s="62"/>
      <c r="E423" s="62"/>
      <c r="F423" s="62"/>
      <c r="G423" s="62"/>
      <c r="H423" s="62"/>
      <c r="I423" s="62"/>
      <c r="J423" s="62"/>
      <c r="L423" s="62"/>
      <c r="N423" s="62"/>
      <c r="P423" s="62"/>
      <c r="Q423" s="62"/>
      <c r="R423" s="62"/>
      <c r="S423" s="62"/>
      <c r="T423" s="62"/>
      <c r="U423" s="62"/>
      <c r="V423" s="62"/>
      <c r="W423" s="62"/>
    </row>
    <row r="424" spans="4:23" x14ac:dyDescent="0.25">
      <c r="D424" s="62"/>
      <c r="E424" s="62"/>
      <c r="F424" s="62"/>
      <c r="G424" s="62"/>
      <c r="H424" s="62"/>
      <c r="I424" s="62"/>
      <c r="J424" s="62"/>
      <c r="L424" s="62"/>
      <c r="N424" s="62"/>
      <c r="P424" s="62"/>
      <c r="Q424" s="62"/>
      <c r="R424" s="62"/>
      <c r="S424" s="62"/>
      <c r="T424" s="62"/>
      <c r="U424" s="62"/>
      <c r="V424" s="62"/>
      <c r="W424" s="62"/>
    </row>
    <row r="425" spans="4:23" x14ac:dyDescent="0.25">
      <c r="D425" s="62"/>
      <c r="E425" s="62"/>
      <c r="F425" s="62"/>
      <c r="G425" s="62"/>
      <c r="H425" s="62"/>
      <c r="I425" s="62"/>
      <c r="J425" s="62"/>
      <c r="L425" s="62"/>
      <c r="N425" s="62"/>
      <c r="P425" s="62"/>
      <c r="Q425" s="62"/>
      <c r="R425" s="62"/>
      <c r="S425" s="62"/>
      <c r="T425" s="62"/>
      <c r="U425" s="62"/>
      <c r="V425" s="62"/>
      <c r="W425" s="62"/>
    </row>
    <row r="426" spans="4:23" x14ac:dyDescent="0.25">
      <c r="D426" s="62"/>
      <c r="E426" s="62"/>
      <c r="F426" s="62"/>
      <c r="G426" s="62"/>
      <c r="H426" s="62"/>
      <c r="I426" s="62"/>
      <c r="J426" s="62"/>
      <c r="L426" s="62"/>
      <c r="N426" s="62"/>
      <c r="P426" s="62"/>
      <c r="Q426" s="62"/>
      <c r="R426" s="62"/>
      <c r="S426" s="62"/>
      <c r="T426" s="62"/>
      <c r="U426" s="62"/>
      <c r="V426" s="62"/>
      <c r="W426" s="62"/>
    </row>
    <row r="427" spans="4:23" x14ac:dyDescent="0.25">
      <c r="D427" s="62"/>
      <c r="E427" s="62"/>
      <c r="F427" s="62"/>
      <c r="G427" s="62"/>
      <c r="H427" s="62"/>
      <c r="I427" s="62"/>
      <c r="J427" s="62"/>
      <c r="L427" s="62"/>
      <c r="N427" s="62"/>
      <c r="P427" s="62"/>
      <c r="Q427" s="62"/>
      <c r="R427" s="62"/>
      <c r="S427" s="62"/>
      <c r="T427" s="62"/>
      <c r="U427" s="62"/>
      <c r="V427" s="62"/>
      <c r="W427" s="62"/>
    </row>
    <row r="428" spans="4:23" x14ac:dyDescent="0.25">
      <c r="D428" s="62"/>
      <c r="E428" s="62"/>
      <c r="F428" s="62"/>
      <c r="G428" s="62"/>
      <c r="H428" s="62"/>
      <c r="I428" s="62"/>
      <c r="J428" s="62"/>
      <c r="L428" s="62"/>
      <c r="N428" s="62"/>
      <c r="P428" s="62"/>
      <c r="Q428" s="62"/>
      <c r="R428" s="62"/>
      <c r="S428" s="62"/>
      <c r="T428" s="62"/>
      <c r="U428" s="62"/>
      <c r="V428" s="62"/>
      <c r="W428" s="62"/>
    </row>
    <row r="429" spans="4:23" x14ac:dyDescent="0.25">
      <c r="D429" s="62"/>
      <c r="E429" s="62"/>
      <c r="F429" s="62"/>
      <c r="G429" s="62"/>
      <c r="H429" s="62"/>
      <c r="I429" s="62"/>
      <c r="J429" s="62"/>
      <c r="L429" s="62"/>
      <c r="N429" s="62"/>
      <c r="P429" s="62"/>
      <c r="Q429" s="62"/>
      <c r="R429" s="62"/>
      <c r="S429" s="62"/>
      <c r="T429" s="62"/>
      <c r="U429" s="62"/>
      <c r="V429" s="62"/>
      <c r="W429" s="62"/>
    </row>
    <row r="430" spans="4:23" x14ac:dyDescent="0.25">
      <c r="D430" s="62"/>
      <c r="E430" s="62"/>
      <c r="F430" s="62"/>
      <c r="G430" s="62"/>
      <c r="H430" s="62"/>
      <c r="I430" s="62"/>
      <c r="J430" s="62"/>
      <c r="L430" s="62"/>
      <c r="N430" s="62"/>
      <c r="P430" s="62"/>
      <c r="Q430" s="62"/>
      <c r="R430" s="62"/>
      <c r="S430" s="62"/>
      <c r="T430" s="62"/>
      <c r="U430" s="62"/>
      <c r="V430" s="62"/>
      <c r="W430" s="62"/>
    </row>
    <row r="431" spans="4:23" x14ac:dyDescent="0.25">
      <c r="D431" s="62"/>
      <c r="E431" s="62"/>
      <c r="F431" s="62"/>
      <c r="G431" s="62"/>
      <c r="H431" s="62"/>
      <c r="I431" s="62"/>
      <c r="J431" s="62"/>
      <c r="L431" s="62"/>
      <c r="N431" s="62"/>
      <c r="P431" s="62"/>
      <c r="Q431" s="62"/>
      <c r="R431" s="62"/>
      <c r="S431" s="62"/>
      <c r="T431" s="62"/>
      <c r="U431" s="62"/>
      <c r="V431" s="62"/>
      <c r="W431" s="62"/>
    </row>
    <row r="432" spans="4:23" x14ac:dyDescent="0.25">
      <c r="D432" s="62"/>
      <c r="E432" s="62"/>
      <c r="F432" s="62"/>
      <c r="G432" s="62"/>
      <c r="H432" s="62"/>
      <c r="I432" s="62"/>
      <c r="J432" s="62"/>
      <c r="L432" s="62"/>
      <c r="N432" s="62"/>
      <c r="P432" s="62"/>
      <c r="Q432" s="62"/>
      <c r="R432" s="62"/>
      <c r="S432" s="62"/>
      <c r="T432" s="62"/>
      <c r="U432" s="62"/>
      <c r="V432" s="62"/>
      <c r="W432" s="62"/>
    </row>
    <row r="433" spans="4:23" x14ac:dyDescent="0.25">
      <c r="D433" s="62"/>
      <c r="E433" s="62"/>
      <c r="F433" s="62"/>
      <c r="G433" s="62"/>
      <c r="H433" s="62"/>
      <c r="I433" s="62"/>
      <c r="J433" s="62"/>
      <c r="L433" s="62"/>
      <c r="N433" s="62"/>
      <c r="P433" s="62"/>
      <c r="Q433" s="62"/>
      <c r="R433" s="62"/>
      <c r="S433" s="62"/>
      <c r="T433" s="62"/>
      <c r="U433" s="62"/>
      <c r="V433" s="62"/>
      <c r="W433" s="62"/>
    </row>
    <row r="434" spans="4:23" x14ac:dyDescent="0.25">
      <c r="D434" s="62"/>
      <c r="E434" s="62"/>
      <c r="F434" s="62"/>
      <c r="G434" s="62"/>
      <c r="H434" s="62"/>
      <c r="I434" s="62"/>
      <c r="J434" s="62"/>
      <c r="L434" s="62"/>
      <c r="N434" s="62"/>
      <c r="P434" s="62"/>
      <c r="Q434" s="62"/>
      <c r="R434" s="62"/>
      <c r="S434" s="62"/>
      <c r="T434" s="62"/>
      <c r="U434" s="62"/>
      <c r="V434" s="62"/>
      <c r="W434" s="62"/>
    </row>
    <row r="435" spans="4:23" x14ac:dyDescent="0.25">
      <c r="D435" s="62"/>
      <c r="E435" s="62"/>
      <c r="F435" s="62"/>
      <c r="G435" s="62"/>
      <c r="H435" s="62"/>
      <c r="I435" s="62"/>
      <c r="J435" s="62"/>
      <c r="L435" s="62"/>
      <c r="N435" s="62"/>
      <c r="P435" s="62"/>
      <c r="Q435" s="62"/>
      <c r="R435" s="62"/>
      <c r="S435" s="62"/>
      <c r="T435" s="62"/>
      <c r="U435" s="62"/>
      <c r="V435" s="62"/>
      <c r="W435" s="62"/>
    </row>
    <row r="436" spans="4:23" x14ac:dyDescent="0.25">
      <c r="D436" s="62"/>
      <c r="E436" s="62"/>
      <c r="F436" s="62"/>
      <c r="G436" s="62"/>
      <c r="H436" s="62"/>
      <c r="I436" s="62"/>
      <c r="J436" s="62"/>
      <c r="L436" s="62"/>
      <c r="N436" s="62"/>
      <c r="P436" s="62"/>
      <c r="Q436" s="62"/>
      <c r="R436" s="62"/>
      <c r="S436" s="62"/>
      <c r="T436" s="62"/>
      <c r="U436" s="62"/>
      <c r="V436" s="62"/>
      <c r="W436" s="62"/>
    </row>
    <row r="437" spans="4:23" x14ac:dyDescent="0.25">
      <c r="D437" s="62"/>
      <c r="E437" s="62"/>
      <c r="F437" s="62"/>
      <c r="G437" s="62"/>
      <c r="H437" s="62"/>
      <c r="I437" s="62"/>
      <c r="J437" s="62"/>
      <c r="L437" s="62"/>
      <c r="N437" s="62"/>
      <c r="P437" s="62"/>
      <c r="Q437" s="62"/>
      <c r="R437" s="62"/>
      <c r="S437" s="62"/>
      <c r="T437" s="62"/>
      <c r="U437" s="62"/>
      <c r="V437" s="62"/>
      <c r="W437" s="62"/>
    </row>
    <row r="438" spans="4:23" x14ac:dyDescent="0.25">
      <c r="D438" s="62"/>
      <c r="E438" s="62"/>
      <c r="F438" s="62"/>
      <c r="G438" s="62"/>
      <c r="H438" s="62"/>
      <c r="I438" s="62"/>
      <c r="J438" s="62"/>
      <c r="L438" s="62"/>
      <c r="N438" s="62"/>
      <c r="P438" s="62"/>
      <c r="Q438" s="62"/>
      <c r="R438" s="62"/>
      <c r="S438" s="62"/>
      <c r="T438" s="62"/>
      <c r="U438" s="62"/>
      <c r="V438" s="62"/>
      <c r="W438" s="62"/>
    </row>
    <row r="439" spans="4:23" x14ac:dyDescent="0.25">
      <c r="D439" s="62"/>
      <c r="E439" s="62"/>
      <c r="F439" s="62"/>
      <c r="G439" s="62"/>
      <c r="H439" s="62"/>
      <c r="I439" s="62"/>
      <c r="J439" s="62"/>
      <c r="L439" s="62"/>
      <c r="N439" s="62"/>
      <c r="P439" s="62"/>
      <c r="Q439" s="62"/>
      <c r="R439" s="62"/>
      <c r="S439" s="62"/>
      <c r="T439" s="62"/>
      <c r="U439" s="62"/>
      <c r="V439" s="62"/>
      <c r="W439" s="62"/>
    </row>
    <row r="440" spans="4:23" x14ac:dyDescent="0.25">
      <c r="D440" s="62"/>
      <c r="E440" s="62"/>
      <c r="F440" s="62"/>
      <c r="G440" s="62"/>
      <c r="H440" s="62"/>
      <c r="I440" s="62"/>
      <c r="J440" s="62"/>
      <c r="L440" s="62"/>
      <c r="N440" s="62"/>
      <c r="P440" s="62"/>
      <c r="Q440" s="62"/>
      <c r="R440" s="62"/>
      <c r="S440" s="62"/>
      <c r="T440" s="62"/>
      <c r="U440" s="62"/>
      <c r="V440" s="62"/>
      <c r="W440" s="62"/>
    </row>
    <row r="441" spans="4:23" x14ac:dyDescent="0.25">
      <c r="D441" s="62"/>
      <c r="E441" s="62"/>
      <c r="F441" s="62"/>
      <c r="G441" s="62"/>
      <c r="H441" s="62"/>
      <c r="I441" s="62"/>
      <c r="J441" s="62"/>
      <c r="L441" s="62"/>
      <c r="N441" s="62"/>
      <c r="P441" s="62"/>
      <c r="Q441" s="62"/>
      <c r="R441" s="62"/>
      <c r="S441" s="62"/>
      <c r="T441" s="62"/>
      <c r="U441" s="62"/>
      <c r="V441" s="62"/>
      <c r="W441" s="62"/>
    </row>
    <row r="442" spans="4:23" x14ac:dyDescent="0.25">
      <c r="D442" s="62"/>
      <c r="E442" s="62"/>
      <c r="F442" s="62"/>
      <c r="G442" s="62"/>
      <c r="H442" s="62"/>
      <c r="I442" s="62"/>
      <c r="J442" s="62"/>
      <c r="L442" s="62"/>
      <c r="N442" s="62"/>
      <c r="P442" s="62"/>
      <c r="Q442" s="62"/>
      <c r="R442" s="62"/>
      <c r="S442" s="62"/>
      <c r="T442" s="62"/>
      <c r="U442" s="62"/>
      <c r="V442" s="62"/>
      <c r="W442" s="62"/>
    </row>
    <row r="443" spans="4:23" x14ac:dyDescent="0.25">
      <c r="D443" s="62"/>
      <c r="E443" s="62"/>
      <c r="F443" s="62"/>
      <c r="G443" s="62"/>
      <c r="H443" s="62"/>
      <c r="I443" s="62"/>
      <c r="J443" s="62"/>
      <c r="L443" s="62"/>
      <c r="N443" s="62"/>
      <c r="P443" s="62"/>
      <c r="Q443" s="62"/>
      <c r="R443" s="62"/>
      <c r="S443" s="62"/>
      <c r="T443" s="62"/>
      <c r="U443" s="62"/>
      <c r="V443" s="62"/>
      <c r="W443" s="62"/>
    </row>
    <row r="444" spans="4:23" x14ac:dyDescent="0.25">
      <c r="D444" s="62"/>
      <c r="E444" s="62"/>
      <c r="F444" s="62"/>
      <c r="G444" s="62"/>
      <c r="H444" s="62"/>
      <c r="I444" s="62"/>
      <c r="J444" s="62"/>
      <c r="L444" s="62"/>
      <c r="N444" s="62"/>
      <c r="P444" s="62"/>
      <c r="Q444" s="62"/>
      <c r="R444" s="62"/>
      <c r="S444" s="62"/>
      <c r="T444" s="62"/>
      <c r="U444" s="62"/>
      <c r="V444" s="62"/>
      <c r="W444" s="62"/>
    </row>
    <row r="445" spans="4:23" x14ac:dyDescent="0.25">
      <c r="D445" s="62"/>
      <c r="E445" s="62"/>
      <c r="F445" s="62"/>
      <c r="G445" s="62"/>
      <c r="H445" s="62"/>
      <c r="I445" s="62"/>
      <c r="J445" s="62"/>
      <c r="L445" s="62"/>
      <c r="N445" s="62"/>
      <c r="P445" s="62"/>
      <c r="Q445" s="62"/>
      <c r="R445" s="62"/>
      <c r="S445" s="62"/>
      <c r="T445" s="62"/>
      <c r="U445" s="62"/>
      <c r="V445" s="62"/>
      <c r="W445" s="62"/>
    </row>
    <row r="446" spans="4:23" x14ac:dyDescent="0.25">
      <c r="D446" s="62"/>
      <c r="E446" s="62"/>
      <c r="F446" s="62"/>
      <c r="G446" s="62"/>
      <c r="H446" s="62"/>
      <c r="I446" s="62"/>
      <c r="J446" s="62"/>
      <c r="L446" s="62"/>
      <c r="N446" s="62"/>
      <c r="P446" s="62"/>
      <c r="Q446" s="62"/>
      <c r="R446" s="62"/>
      <c r="S446" s="62"/>
      <c r="T446" s="62"/>
      <c r="U446" s="62"/>
      <c r="V446" s="62"/>
      <c r="W446" s="62"/>
    </row>
    <row r="447" spans="4:23" x14ac:dyDescent="0.25">
      <c r="D447" s="62"/>
      <c r="E447" s="62"/>
      <c r="F447" s="62"/>
      <c r="G447" s="62"/>
      <c r="H447" s="62"/>
      <c r="I447" s="62"/>
      <c r="J447" s="62"/>
      <c r="L447" s="62"/>
      <c r="N447" s="62"/>
      <c r="P447" s="62"/>
      <c r="Q447" s="62"/>
      <c r="R447" s="62"/>
      <c r="S447" s="62"/>
      <c r="T447" s="62"/>
      <c r="U447" s="62"/>
      <c r="V447" s="62"/>
      <c r="W447" s="62"/>
    </row>
    <row r="448" spans="4:23" x14ac:dyDescent="0.25">
      <c r="D448" s="62"/>
      <c r="E448" s="62"/>
      <c r="F448" s="62"/>
      <c r="G448" s="62"/>
      <c r="H448" s="62"/>
      <c r="I448" s="62"/>
      <c r="J448" s="62"/>
      <c r="L448" s="62"/>
      <c r="N448" s="62"/>
      <c r="P448" s="62"/>
      <c r="Q448" s="62"/>
      <c r="R448" s="62"/>
      <c r="S448" s="62"/>
      <c r="T448" s="62"/>
      <c r="U448" s="62"/>
      <c r="V448" s="62"/>
      <c r="W448" s="62"/>
    </row>
    <row r="449" spans="4:23" x14ac:dyDescent="0.25">
      <c r="D449" s="62"/>
      <c r="E449" s="62"/>
      <c r="F449" s="62"/>
      <c r="G449" s="62"/>
      <c r="H449" s="62"/>
      <c r="I449" s="62"/>
      <c r="J449" s="62"/>
      <c r="L449" s="62"/>
      <c r="N449" s="62"/>
      <c r="P449" s="62"/>
      <c r="Q449" s="62"/>
      <c r="R449" s="62"/>
      <c r="S449" s="62"/>
      <c r="T449" s="62"/>
      <c r="U449" s="62"/>
      <c r="V449" s="62"/>
      <c r="W449" s="62"/>
    </row>
    <row r="450" spans="4:23" x14ac:dyDescent="0.25">
      <c r="D450" s="62"/>
      <c r="E450" s="62"/>
      <c r="F450" s="62"/>
      <c r="G450" s="62"/>
      <c r="H450" s="62"/>
      <c r="I450" s="62"/>
      <c r="J450" s="62"/>
      <c r="L450" s="62"/>
      <c r="N450" s="62"/>
      <c r="P450" s="62"/>
      <c r="Q450" s="62"/>
      <c r="R450" s="62"/>
      <c r="S450" s="62"/>
      <c r="T450" s="62"/>
      <c r="U450" s="62"/>
      <c r="V450" s="62"/>
      <c r="W450" s="62"/>
    </row>
    <row r="451" spans="4:23" x14ac:dyDescent="0.25">
      <c r="D451" s="62"/>
      <c r="E451" s="62"/>
      <c r="F451" s="62"/>
      <c r="G451" s="62"/>
      <c r="H451" s="62"/>
      <c r="I451" s="62"/>
      <c r="J451" s="62"/>
      <c r="L451" s="62"/>
      <c r="N451" s="62"/>
      <c r="P451" s="62"/>
      <c r="Q451" s="62"/>
      <c r="R451" s="62"/>
      <c r="S451" s="62"/>
      <c r="T451" s="62"/>
      <c r="U451" s="62"/>
      <c r="V451" s="62"/>
      <c r="W451" s="62"/>
    </row>
    <row r="452" spans="4:23" x14ac:dyDescent="0.25">
      <c r="D452" s="62"/>
      <c r="E452" s="62"/>
      <c r="F452" s="62"/>
      <c r="G452" s="62"/>
      <c r="H452" s="62"/>
      <c r="I452" s="62"/>
      <c r="J452" s="62"/>
      <c r="L452" s="62"/>
      <c r="N452" s="62"/>
      <c r="P452" s="62"/>
      <c r="Q452" s="62"/>
      <c r="R452" s="62"/>
      <c r="S452" s="62"/>
      <c r="T452" s="62"/>
      <c r="U452" s="62"/>
      <c r="V452" s="62"/>
      <c r="W452" s="62"/>
    </row>
    <row r="453" spans="4:23" x14ac:dyDescent="0.25">
      <c r="D453" s="62"/>
      <c r="E453" s="62"/>
      <c r="F453" s="62"/>
      <c r="G453" s="62"/>
      <c r="H453" s="62"/>
      <c r="I453" s="62"/>
      <c r="J453" s="62"/>
      <c r="L453" s="62"/>
      <c r="N453" s="62"/>
      <c r="P453" s="62"/>
      <c r="Q453" s="62"/>
      <c r="R453" s="62"/>
      <c r="S453" s="62"/>
      <c r="T453" s="62"/>
      <c r="U453" s="62"/>
      <c r="V453" s="62"/>
      <c r="W453" s="62"/>
    </row>
    <row r="454" spans="4:23" x14ac:dyDescent="0.25">
      <c r="D454" s="62"/>
      <c r="E454" s="62"/>
      <c r="F454" s="62"/>
      <c r="G454" s="62"/>
      <c r="H454" s="62"/>
      <c r="I454" s="62"/>
      <c r="J454" s="62"/>
      <c r="L454" s="62"/>
      <c r="N454" s="62"/>
      <c r="P454" s="62"/>
      <c r="Q454" s="62"/>
      <c r="R454" s="62"/>
      <c r="S454" s="62"/>
      <c r="T454" s="62"/>
      <c r="U454" s="62"/>
      <c r="V454" s="62"/>
      <c r="W454" s="62"/>
    </row>
    <row r="455" spans="4:23" x14ac:dyDescent="0.25">
      <c r="D455" s="62"/>
      <c r="E455" s="62"/>
      <c r="F455" s="62"/>
      <c r="G455" s="62"/>
      <c r="H455" s="62"/>
      <c r="I455" s="62"/>
      <c r="J455" s="62"/>
      <c r="L455" s="62"/>
      <c r="N455" s="62"/>
      <c r="P455" s="62"/>
      <c r="Q455" s="62"/>
      <c r="R455" s="62"/>
      <c r="S455" s="62"/>
      <c r="T455" s="62"/>
      <c r="U455" s="62"/>
      <c r="V455" s="62"/>
      <c r="W455" s="62"/>
    </row>
    <row r="456" spans="4:23" x14ac:dyDescent="0.25">
      <c r="D456" s="62"/>
      <c r="E456" s="62"/>
      <c r="F456" s="62"/>
      <c r="G456" s="62"/>
      <c r="H456" s="62"/>
      <c r="I456" s="62"/>
      <c r="J456" s="62"/>
      <c r="L456" s="62"/>
      <c r="N456" s="62"/>
      <c r="P456" s="62"/>
      <c r="Q456" s="62"/>
      <c r="R456" s="62"/>
      <c r="S456" s="62"/>
      <c r="T456" s="62"/>
      <c r="U456" s="62"/>
      <c r="V456" s="62"/>
      <c r="W456" s="62"/>
    </row>
    <row r="457" spans="4:23" x14ac:dyDescent="0.25">
      <c r="D457" s="62"/>
      <c r="E457" s="62"/>
      <c r="F457" s="62"/>
      <c r="G457" s="62"/>
      <c r="H457" s="62"/>
      <c r="I457" s="62"/>
      <c r="J457" s="62"/>
      <c r="L457" s="62"/>
      <c r="N457" s="62"/>
      <c r="P457" s="62"/>
      <c r="Q457" s="62"/>
      <c r="R457" s="62"/>
      <c r="S457" s="62"/>
      <c r="T457" s="62"/>
      <c r="U457" s="62"/>
      <c r="V457" s="62"/>
      <c r="W457" s="62"/>
    </row>
    <row r="458" spans="4:23" x14ac:dyDescent="0.25">
      <c r="D458" s="62"/>
      <c r="E458" s="62"/>
      <c r="F458" s="62"/>
      <c r="G458" s="62"/>
      <c r="H458" s="62"/>
      <c r="I458" s="62"/>
      <c r="J458" s="62"/>
      <c r="L458" s="62"/>
      <c r="N458" s="62"/>
      <c r="P458" s="62"/>
      <c r="Q458" s="62"/>
      <c r="R458" s="62"/>
      <c r="S458" s="62"/>
      <c r="T458" s="62"/>
      <c r="U458" s="62"/>
      <c r="V458" s="62"/>
      <c r="W458" s="62"/>
    </row>
    <row r="459" spans="4:23" x14ac:dyDescent="0.25">
      <c r="D459" s="62"/>
      <c r="E459" s="62"/>
      <c r="F459" s="62"/>
      <c r="G459" s="62"/>
      <c r="H459" s="62"/>
      <c r="I459" s="62"/>
      <c r="J459" s="62"/>
      <c r="L459" s="62"/>
      <c r="N459" s="62"/>
      <c r="P459" s="62"/>
      <c r="Q459" s="62"/>
      <c r="R459" s="62"/>
      <c r="S459" s="62"/>
      <c r="T459" s="62"/>
      <c r="U459" s="62"/>
      <c r="V459" s="62"/>
      <c r="W459" s="62"/>
    </row>
    <row r="460" spans="4:23" x14ac:dyDescent="0.25">
      <c r="D460" s="62"/>
      <c r="E460" s="62"/>
      <c r="F460" s="62"/>
      <c r="G460" s="62"/>
      <c r="H460" s="62"/>
      <c r="I460" s="62"/>
      <c r="J460" s="62"/>
      <c r="L460" s="62"/>
      <c r="N460" s="62"/>
      <c r="P460" s="62"/>
      <c r="Q460" s="62"/>
      <c r="R460" s="62"/>
      <c r="S460" s="62"/>
      <c r="T460" s="62"/>
      <c r="U460" s="62"/>
      <c r="V460" s="62"/>
      <c r="W460" s="62"/>
    </row>
    <row r="461" spans="4:23" x14ac:dyDescent="0.25">
      <c r="D461" s="62"/>
      <c r="E461" s="62"/>
      <c r="F461" s="62"/>
      <c r="G461" s="62"/>
      <c r="H461" s="62"/>
      <c r="I461" s="62"/>
      <c r="J461" s="62"/>
      <c r="L461" s="62"/>
      <c r="N461" s="62"/>
      <c r="P461" s="62"/>
      <c r="Q461" s="62"/>
      <c r="R461" s="62"/>
      <c r="S461" s="62"/>
      <c r="T461" s="62"/>
      <c r="U461" s="62"/>
      <c r="V461" s="62"/>
      <c r="W461" s="62"/>
    </row>
    <row r="462" spans="4:23" x14ac:dyDescent="0.25">
      <c r="D462" s="62"/>
      <c r="E462" s="62"/>
      <c r="F462" s="62"/>
      <c r="G462" s="62"/>
      <c r="H462" s="62"/>
      <c r="I462" s="62"/>
      <c r="J462" s="62"/>
      <c r="L462" s="62"/>
      <c r="N462" s="62"/>
      <c r="P462" s="62"/>
      <c r="Q462" s="62"/>
      <c r="R462" s="62"/>
      <c r="S462" s="62"/>
      <c r="T462" s="62"/>
      <c r="U462" s="62"/>
      <c r="V462" s="62"/>
      <c r="W462" s="62"/>
    </row>
    <row r="463" spans="4:23" x14ac:dyDescent="0.25">
      <c r="D463" s="62"/>
      <c r="E463" s="62"/>
      <c r="F463" s="62"/>
      <c r="G463" s="62"/>
      <c r="H463" s="62"/>
      <c r="I463" s="62"/>
      <c r="J463" s="62"/>
      <c r="L463" s="62"/>
      <c r="N463" s="62"/>
      <c r="P463" s="62"/>
      <c r="Q463" s="62"/>
      <c r="R463" s="62"/>
      <c r="S463" s="62"/>
      <c r="T463" s="62"/>
      <c r="U463" s="62"/>
      <c r="V463" s="62"/>
      <c r="W463" s="62"/>
    </row>
    <row r="464" spans="4:23" x14ac:dyDescent="0.25">
      <c r="D464" s="62"/>
      <c r="E464" s="62"/>
      <c r="F464" s="62"/>
      <c r="G464" s="62"/>
      <c r="H464" s="62"/>
      <c r="I464" s="62"/>
      <c r="J464" s="62"/>
      <c r="L464" s="62"/>
      <c r="N464" s="62"/>
      <c r="P464" s="62"/>
      <c r="Q464" s="62"/>
      <c r="R464" s="62"/>
      <c r="S464" s="62"/>
      <c r="T464" s="62"/>
      <c r="U464" s="62"/>
      <c r="V464" s="62"/>
      <c r="W464" s="62"/>
    </row>
    <row r="465" spans="4:23" x14ac:dyDescent="0.25">
      <c r="D465" s="62"/>
      <c r="E465" s="62"/>
      <c r="F465" s="62"/>
      <c r="G465" s="62"/>
      <c r="H465" s="62"/>
      <c r="I465" s="62"/>
      <c r="J465" s="62"/>
      <c r="L465" s="62"/>
      <c r="N465" s="62"/>
      <c r="P465" s="62"/>
      <c r="Q465" s="62"/>
      <c r="R465" s="62"/>
      <c r="S465" s="62"/>
      <c r="T465" s="62"/>
      <c r="U465" s="62"/>
      <c r="V465" s="62"/>
      <c r="W465" s="62"/>
    </row>
    <row r="466" spans="4:23" x14ac:dyDescent="0.25">
      <c r="D466" s="62"/>
      <c r="E466" s="62"/>
      <c r="F466" s="62"/>
      <c r="G466" s="62"/>
      <c r="H466" s="62"/>
      <c r="I466" s="62"/>
      <c r="J466" s="62"/>
      <c r="L466" s="62"/>
      <c r="N466" s="62"/>
      <c r="P466" s="62"/>
      <c r="Q466" s="62"/>
      <c r="R466" s="62"/>
      <c r="S466" s="62"/>
      <c r="T466" s="62"/>
      <c r="U466" s="62"/>
      <c r="V466" s="62"/>
      <c r="W466" s="62"/>
    </row>
    <row r="467" spans="4:23" x14ac:dyDescent="0.25">
      <c r="D467" s="62"/>
      <c r="E467" s="62"/>
      <c r="F467" s="62"/>
      <c r="G467" s="62"/>
      <c r="H467" s="62"/>
      <c r="I467" s="62"/>
      <c r="J467" s="62"/>
      <c r="L467" s="62"/>
      <c r="N467" s="62"/>
      <c r="P467" s="62"/>
      <c r="Q467" s="62"/>
      <c r="R467" s="62"/>
      <c r="S467" s="62"/>
      <c r="T467" s="62"/>
      <c r="U467" s="62"/>
      <c r="V467" s="62"/>
      <c r="W467" s="62"/>
    </row>
    <row r="468" spans="4:23" x14ac:dyDescent="0.25">
      <c r="D468" s="62"/>
      <c r="E468" s="62"/>
      <c r="F468" s="62"/>
      <c r="G468" s="62"/>
      <c r="H468" s="62"/>
      <c r="I468" s="62"/>
      <c r="J468" s="62"/>
      <c r="L468" s="62"/>
      <c r="N468" s="62"/>
      <c r="P468" s="62"/>
      <c r="Q468" s="62"/>
      <c r="R468" s="62"/>
      <c r="S468" s="62"/>
      <c r="T468" s="62"/>
      <c r="U468" s="62"/>
      <c r="V468" s="62"/>
      <c r="W468" s="62"/>
    </row>
    <row r="469" spans="4:23" x14ac:dyDescent="0.25">
      <c r="D469" s="62"/>
      <c r="E469" s="62"/>
      <c r="F469" s="62"/>
      <c r="G469" s="62"/>
      <c r="H469" s="62"/>
      <c r="I469" s="62"/>
      <c r="J469" s="62"/>
      <c r="L469" s="62"/>
      <c r="N469" s="62"/>
      <c r="P469" s="62"/>
      <c r="Q469" s="62"/>
      <c r="R469" s="62"/>
      <c r="S469" s="62"/>
      <c r="T469" s="62"/>
      <c r="U469" s="62"/>
      <c r="V469" s="62"/>
      <c r="W469" s="62"/>
    </row>
    <row r="470" spans="4:23" x14ac:dyDescent="0.25">
      <c r="D470" s="62"/>
      <c r="E470" s="62"/>
      <c r="F470" s="62"/>
      <c r="G470" s="62"/>
      <c r="H470" s="62"/>
      <c r="I470" s="62"/>
      <c r="J470" s="62"/>
      <c r="L470" s="62"/>
      <c r="N470" s="62"/>
      <c r="P470" s="62"/>
      <c r="Q470" s="62"/>
      <c r="R470" s="62"/>
      <c r="S470" s="62"/>
      <c r="T470" s="62"/>
      <c r="U470" s="62"/>
      <c r="V470" s="62"/>
      <c r="W470" s="62"/>
    </row>
    <row r="471" spans="4:23" x14ac:dyDescent="0.25">
      <c r="D471" s="62"/>
      <c r="E471" s="62"/>
      <c r="F471" s="62"/>
      <c r="G471" s="62"/>
      <c r="H471" s="62"/>
      <c r="I471" s="62"/>
      <c r="J471" s="62"/>
      <c r="L471" s="62"/>
      <c r="N471" s="62"/>
      <c r="P471" s="62"/>
      <c r="Q471" s="62"/>
      <c r="R471" s="62"/>
      <c r="S471" s="62"/>
      <c r="T471" s="62"/>
      <c r="U471" s="62"/>
      <c r="V471" s="62"/>
      <c r="W471" s="62"/>
    </row>
    <row r="472" spans="4:23" x14ac:dyDescent="0.25">
      <c r="D472" s="62"/>
      <c r="E472" s="62"/>
      <c r="F472" s="62"/>
      <c r="G472" s="62"/>
      <c r="H472" s="62"/>
      <c r="I472" s="62"/>
      <c r="J472" s="62"/>
      <c r="L472" s="62"/>
      <c r="N472" s="62"/>
      <c r="P472" s="62"/>
      <c r="Q472" s="62"/>
      <c r="R472" s="62"/>
      <c r="S472" s="62"/>
      <c r="T472" s="62"/>
      <c r="U472" s="62"/>
      <c r="V472" s="62"/>
      <c r="W472" s="62"/>
    </row>
    <row r="473" spans="4:23" x14ac:dyDescent="0.25">
      <c r="D473" s="62"/>
      <c r="E473" s="62"/>
      <c r="F473" s="62"/>
      <c r="G473" s="62"/>
      <c r="H473" s="62"/>
      <c r="I473" s="62"/>
      <c r="J473" s="62"/>
      <c r="L473" s="62"/>
      <c r="N473" s="62"/>
      <c r="P473" s="62"/>
      <c r="Q473" s="62"/>
      <c r="R473" s="62"/>
      <c r="S473" s="62"/>
      <c r="T473" s="62"/>
      <c r="U473" s="62"/>
      <c r="V473" s="62"/>
      <c r="W473" s="62"/>
    </row>
    <row r="474" spans="4:23" x14ac:dyDescent="0.25">
      <c r="D474" s="62"/>
      <c r="E474" s="62"/>
      <c r="F474" s="62"/>
      <c r="G474" s="62"/>
      <c r="H474" s="62"/>
      <c r="I474" s="62"/>
      <c r="J474" s="62"/>
      <c r="L474" s="62"/>
      <c r="N474" s="62"/>
      <c r="P474" s="62"/>
      <c r="Q474" s="62"/>
      <c r="R474" s="62"/>
      <c r="S474" s="62"/>
      <c r="T474" s="62"/>
      <c r="U474" s="62"/>
      <c r="V474" s="62"/>
      <c r="W474" s="62"/>
    </row>
    <row r="475" spans="4:23" x14ac:dyDescent="0.25">
      <c r="D475" s="62"/>
      <c r="E475" s="62"/>
      <c r="F475" s="62"/>
      <c r="G475" s="62"/>
      <c r="H475" s="62"/>
      <c r="I475" s="62"/>
      <c r="J475" s="62"/>
      <c r="L475" s="62"/>
      <c r="N475" s="62"/>
      <c r="P475" s="62"/>
      <c r="Q475" s="62"/>
      <c r="R475" s="62"/>
      <c r="S475" s="62"/>
      <c r="T475" s="62"/>
      <c r="U475" s="62"/>
      <c r="V475" s="62"/>
      <c r="W475" s="62"/>
    </row>
    <row r="476" spans="4:23" x14ac:dyDescent="0.25">
      <c r="D476" s="62"/>
      <c r="E476" s="62"/>
      <c r="F476" s="62"/>
      <c r="G476" s="62"/>
      <c r="H476" s="62"/>
      <c r="I476" s="62"/>
      <c r="J476" s="62"/>
      <c r="L476" s="62"/>
      <c r="N476" s="62"/>
      <c r="P476" s="62"/>
      <c r="Q476" s="62"/>
      <c r="R476" s="62"/>
      <c r="S476" s="62"/>
      <c r="T476" s="62"/>
      <c r="U476" s="62"/>
      <c r="V476" s="62"/>
      <c r="W476" s="62"/>
    </row>
    <row r="477" spans="4:23" x14ac:dyDescent="0.25">
      <c r="D477" s="62"/>
      <c r="E477" s="62"/>
      <c r="F477" s="62"/>
      <c r="G477" s="62"/>
      <c r="H477" s="62"/>
      <c r="I477" s="62"/>
      <c r="J477" s="62"/>
      <c r="L477" s="62"/>
      <c r="N477" s="62"/>
      <c r="P477" s="62"/>
      <c r="Q477" s="62"/>
      <c r="R477" s="62"/>
      <c r="S477" s="62"/>
      <c r="T477" s="62"/>
      <c r="U477" s="62"/>
      <c r="V477" s="62"/>
      <c r="W477" s="62"/>
    </row>
    <row r="478" spans="4:23" x14ac:dyDescent="0.25">
      <c r="D478" s="62"/>
      <c r="E478" s="62"/>
      <c r="F478" s="62"/>
      <c r="G478" s="62"/>
      <c r="H478" s="62"/>
      <c r="I478" s="62"/>
      <c r="J478" s="62"/>
      <c r="L478" s="62"/>
      <c r="N478" s="62"/>
      <c r="P478" s="62"/>
      <c r="Q478" s="62"/>
      <c r="R478" s="62"/>
      <c r="S478" s="62"/>
      <c r="T478" s="62"/>
      <c r="U478" s="62"/>
      <c r="V478" s="62"/>
      <c r="W478" s="62"/>
    </row>
    <row r="479" spans="4:23" x14ac:dyDescent="0.25">
      <c r="D479" s="62"/>
      <c r="E479" s="62"/>
      <c r="F479" s="62"/>
      <c r="G479" s="62"/>
      <c r="H479" s="62"/>
      <c r="I479" s="62"/>
      <c r="J479" s="62"/>
      <c r="L479" s="62"/>
      <c r="N479" s="62"/>
      <c r="P479" s="62"/>
      <c r="Q479" s="62"/>
      <c r="R479" s="62"/>
      <c r="S479" s="62"/>
      <c r="T479" s="62"/>
      <c r="U479" s="62"/>
      <c r="V479" s="62"/>
      <c r="W479" s="62"/>
    </row>
    <row r="480" spans="4:23" x14ac:dyDescent="0.25">
      <c r="D480" s="62"/>
      <c r="E480" s="62"/>
      <c r="F480" s="62"/>
      <c r="G480" s="62"/>
      <c r="H480" s="62"/>
      <c r="I480" s="62"/>
      <c r="J480" s="62"/>
      <c r="L480" s="62"/>
      <c r="N480" s="62"/>
      <c r="P480" s="62"/>
      <c r="Q480" s="62"/>
      <c r="R480" s="62"/>
      <c r="S480" s="62"/>
      <c r="T480" s="62"/>
      <c r="U480" s="62"/>
      <c r="V480" s="62"/>
      <c r="W480" s="62"/>
    </row>
    <row r="481" spans="4:23" x14ac:dyDescent="0.25">
      <c r="D481" s="62"/>
      <c r="E481" s="62"/>
      <c r="F481" s="62"/>
      <c r="G481" s="62"/>
      <c r="H481" s="62"/>
      <c r="I481" s="62"/>
      <c r="J481" s="62"/>
      <c r="L481" s="62"/>
      <c r="N481" s="62"/>
      <c r="P481" s="62"/>
      <c r="Q481" s="62"/>
      <c r="R481" s="62"/>
      <c r="S481" s="62"/>
      <c r="T481" s="62"/>
      <c r="U481" s="62"/>
      <c r="V481" s="62"/>
      <c r="W481" s="62"/>
    </row>
    <row r="482" spans="4:23" x14ac:dyDescent="0.25">
      <c r="D482" s="62"/>
      <c r="E482" s="62"/>
      <c r="F482" s="62"/>
      <c r="G482" s="62"/>
      <c r="H482" s="62"/>
      <c r="I482" s="62"/>
      <c r="J482" s="62"/>
      <c r="L482" s="62"/>
      <c r="N482" s="62"/>
      <c r="P482" s="62"/>
      <c r="Q482" s="62"/>
      <c r="R482" s="62"/>
      <c r="S482" s="62"/>
      <c r="T482" s="62"/>
      <c r="U482" s="62"/>
      <c r="V482" s="62"/>
      <c r="W482" s="62"/>
    </row>
    <row r="483" spans="4:23" x14ac:dyDescent="0.25">
      <c r="D483" s="62"/>
      <c r="E483" s="62"/>
      <c r="F483" s="62"/>
      <c r="G483" s="62"/>
      <c r="H483" s="62"/>
      <c r="I483" s="62"/>
      <c r="J483" s="62"/>
      <c r="L483" s="62"/>
      <c r="N483" s="62"/>
      <c r="P483" s="62"/>
      <c r="Q483" s="62"/>
      <c r="R483" s="62"/>
      <c r="S483" s="62"/>
      <c r="T483" s="62"/>
      <c r="U483" s="62"/>
      <c r="V483" s="62"/>
      <c r="W483" s="62"/>
    </row>
    <row r="484" spans="4:23" x14ac:dyDescent="0.25">
      <c r="D484" s="62"/>
      <c r="E484" s="62"/>
      <c r="F484" s="62"/>
      <c r="G484" s="62"/>
      <c r="H484" s="62"/>
      <c r="I484" s="62"/>
      <c r="J484" s="62"/>
      <c r="L484" s="62"/>
      <c r="N484" s="62"/>
      <c r="P484" s="62"/>
      <c r="Q484" s="62"/>
      <c r="R484" s="62"/>
      <c r="S484" s="62"/>
      <c r="T484" s="62"/>
      <c r="U484" s="62"/>
      <c r="V484" s="62"/>
      <c r="W484" s="62"/>
    </row>
    <row r="485" spans="4:23" x14ac:dyDescent="0.25">
      <c r="D485" s="62"/>
      <c r="E485" s="62"/>
      <c r="F485" s="62"/>
      <c r="G485" s="62"/>
      <c r="H485" s="62"/>
      <c r="I485" s="62"/>
      <c r="J485" s="62"/>
      <c r="L485" s="62"/>
      <c r="N485" s="62"/>
      <c r="P485" s="62"/>
      <c r="Q485" s="62"/>
      <c r="R485" s="62"/>
      <c r="S485" s="62"/>
      <c r="T485" s="62"/>
      <c r="U485" s="62"/>
      <c r="V485" s="62"/>
      <c r="W485" s="62"/>
    </row>
    <row r="486" spans="4:23" x14ac:dyDescent="0.25">
      <c r="D486" s="62"/>
      <c r="E486" s="62"/>
      <c r="F486" s="62"/>
      <c r="G486" s="62"/>
      <c r="H486" s="62"/>
      <c r="I486" s="62"/>
      <c r="J486" s="62"/>
      <c r="L486" s="62"/>
      <c r="N486" s="62"/>
      <c r="P486" s="62"/>
      <c r="Q486" s="62"/>
      <c r="R486" s="62"/>
      <c r="S486" s="62"/>
      <c r="T486" s="62"/>
      <c r="U486" s="62"/>
      <c r="V486" s="62"/>
      <c r="W486" s="62"/>
    </row>
    <row r="487" spans="4:23" x14ac:dyDescent="0.25">
      <c r="D487" s="62"/>
      <c r="E487" s="62"/>
      <c r="F487" s="62"/>
      <c r="G487" s="62"/>
      <c r="H487" s="62"/>
      <c r="I487" s="62"/>
      <c r="J487" s="62"/>
      <c r="L487" s="62"/>
      <c r="N487" s="62"/>
      <c r="P487" s="62"/>
      <c r="Q487" s="62"/>
      <c r="R487" s="62"/>
      <c r="S487" s="62"/>
      <c r="T487" s="62"/>
      <c r="U487" s="62"/>
      <c r="V487" s="62"/>
      <c r="W487" s="62"/>
    </row>
    <row r="488" spans="4:23" x14ac:dyDescent="0.25">
      <c r="D488" s="62"/>
      <c r="E488" s="62"/>
      <c r="F488" s="62"/>
      <c r="G488" s="62"/>
      <c r="H488" s="62"/>
      <c r="I488" s="62"/>
      <c r="J488" s="62"/>
      <c r="L488" s="62"/>
      <c r="N488" s="62"/>
      <c r="P488" s="62"/>
      <c r="Q488" s="62"/>
      <c r="R488" s="62"/>
      <c r="S488" s="62"/>
      <c r="T488" s="62"/>
      <c r="U488" s="62"/>
      <c r="V488" s="62"/>
      <c r="W488" s="62"/>
    </row>
    <row r="489" spans="4:23" x14ac:dyDescent="0.25">
      <c r="D489" s="62"/>
      <c r="E489" s="62"/>
      <c r="F489" s="62"/>
      <c r="G489" s="62"/>
      <c r="H489" s="62"/>
      <c r="I489" s="62"/>
      <c r="J489" s="62"/>
      <c r="L489" s="62"/>
      <c r="N489" s="62"/>
      <c r="P489" s="62"/>
      <c r="Q489" s="62"/>
      <c r="R489" s="62"/>
      <c r="S489" s="62"/>
      <c r="T489" s="62"/>
      <c r="U489" s="62"/>
      <c r="V489" s="62"/>
      <c r="W489" s="62"/>
    </row>
    <row r="490" spans="4:23" x14ac:dyDescent="0.25">
      <c r="D490" s="62"/>
      <c r="E490" s="62"/>
      <c r="F490" s="62"/>
      <c r="G490" s="62"/>
      <c r="H490" s="62"/>
      <c r="I490" s="62"/>
      <c r="J490" s="62"/>
      <c r="L490" s="62"/>
      <c r="N490" s="62"/>
      <c r="P490" s="62"/>
      <c r="Q490" s="62"/>
      <c r="R490" s="62"/>
      <c r="S490" s="62"/>
      <c r="T490" s="62"/>
      <c r="U490" s="62"/>
      <c r="V490" s="62"/>
      <c r="W490" s="62"/>
    </row>
    <row r="491" spans="4:23" x14ac:dyDescent="0.25">
      <c r="D491" s="62"/>
      <c r="E491" s="62"/>
      <c r="F491" s="62"/>
      <c r="G491" s="62"/>
      <c r="H491" s="62"/>
      <c r="I491" s="62"/>
      <c r="J491" s="62"/>
      <c r="L491" s="62"/>
      <c r="N491" s="62"/>
      <c r="P491" s="62"/>
      <c r="Q491" s="62"/>
      <c r="R491" s="62"/>
      <c r="S491" s="62"/>
      <c r="T491" s="62"/>
      <c r="U491" s="62"/>
      <c r="V491" s="62"/>
      <c r="W491" s="62"/>
    </row>
    <row r="492" spans="4:23" x14ac:dyDescent="0.25">
      <c r="D492" s="62"/>
      <c r="E492" s="62"/>
      <c r="F492" s="62"/>
      <c r="G492" s="62"/>
      <c r="H492" s="62"/>
      <c r="I492" s="62"/>
      <c r="J492" s="62"/>
      <c r="L492" s="62"/>
      <c r="N492" s="62"/>
      <c r="P492" s="62"/>
      <c r="Q492" s="62"/>
      <c r="R492" s="62"/>
      <c r="S492" s="62"/>
      <c r="T492" s="62"/>
      <c r="U492" s="62"/>
      <c r="V492" s="62"/>
      <c r="W492" s="62"/>
    </row>
    <row r="493" spans="4:23" x14ac:dyDescent="0.25">
      <c r="D493" s="62"/>
      <c r="E493" s="62"/>
      <c r="F493" s="62"/>
      <c r="G493" s="62"/>
      <c r="H493" s="62"/>
      <c r="I493" s="62"/>
      <c r="J493" s="62"/>
      <c r="L493" s="62"/>
      <c r="N493" s="62"/>
      <c r="P493" s="62"/>
      <c r="Q493" s="62"/>
      <c r="R493" s="62"/>
      <c r="S493" s="62"/>
      <c r="T493" s="62"/>
      <c r="U493" s="62"/>
      <c r="V493" s="62"/>
      <c r="W493" s="62"/>
    </row>
    <row r="494" spans="4:23" x14ac:dyDescent="0.25">
      <c r="D494" s="62"/>
      <c r="E494" s="62"/>
      <c r="F494" s="62"/>
      <c r="G494" s="62"/>
      <c r="H494" s="62"/>
      <c r="I494" s="62"/>
      <c r="J494" s="62"/>
      <c r="L494" s="62"/>
      <c r="N494" s="62"/>
      <c r="P494" s="62"/>
      <c r="Q494" s="62"/>
      <c r="R494" s="62"/>
      <c r="S494" s="62"/>
      <c r="T494" s="62"/>
      <c r="U494" s="62"/>
      <c r="V494" s="62"/>
      <c r="W494" s="62"/>
    </row>
    <row r="495" spans="4:23" x14ac:dyDescent="0.25">
      <c r="D495" s="62"/>
      <c r="E495" s="62"/>
      <c r="F495" s="62"/>
      <c r="G495" s="62"/>
      <c r="H495" s="62"/>
      <c r="I495" s="62"/>
      <c r="J495" s="62"/>
      <c r="L495" s="62"/>
      <c r="N495" s="62"/>
      <c r="P495" s="62"/>
      <c r="Q495" s="62"/>
      <c r="R495" s="62"/>
      <c r="S495" s="62"/>
      <c r="T495" s="62"/>
      <c r="U495" s="62"/>
      <c r="V495" s="62"/>
      <c r="W495" s="62"/>
    </row>
    <row r="496" spans="4:23" x14ac:dyDescent="0.25">
      <c r="D496" s="62"/>
      <c r="E496" s="62"/>
      <c r="F496" s="62"/>
      <c r="G496" s="62"/>
      <c r="H496" s="62"/>
      <c r="I496" s="62"/>
      <c r="J496" s="62"/>
      <c r="L496" s="62"/>
      <c r="N496" s="62"/>
      <c r="P496" s="62"/>
      <c r="Q496" s="62"/>
      <c r="R496" s="62"/>
      <c r="S496" s="62"/>
      <c r="T496" s="62"/>
      <c r="U496" s="62"/>
      <c r="V496" s="62"/>
      <c r="W496" s="62"/>
    </row>
    <row r="497" spans="4:23" x14ac:dyDescent="0.25">
      <c r="D497" s="62"/>
      <c r="E497" s="62"/>
      <c r="F497" s="62"/>
      <c r="G497" s="62"/>
      <c r="H497" s="62"/>
      <c r="I497" s="62"/>
      <c r="J497" s="62"/>
      <c r="L497" s="62"/>
      <c r="N497" s="62"/>
      <c r="P497" s="62"/>
      <c r="Q497" s="62"/>
      <c r="R497" s="62"/>
      <c r="S497" s="62"/>
      <c r="T497" s="62"/>
      <c r="U497" s="62"/>
      <c r="V497" s="62"/>
      <c r="W497" s="62"/>
    </row>
    <row r="498" spans="4:23" x14ac:dyDescent="0.25">
      <c r="D498" s="62"/>
      <c r="E498" s="62"/>
      <c r="F498" s="62"/>
      <c r="G498" s="62"/>
      <c r="H498" s="62"/>
      <c r="I498" s="62"/>
      <c r="J498" s="62"/>
      <c r="L498" s="62"/>
      <c r="N498" s="62"/>
      <c r="P498" s="62"/>
      <c r="Q498" s="62"/>
      <c r="R498" s="62"/>
      <c r="S498" s="62"/>
      <c r="T498" s="62"/>
      <c r="U498" s="62"/>
      <c r="V498" s="62"/>
      <c r="W498" s="62"/>
    </row>
    <row r="499" spans="4:23" x14ac:dyDescent="0.25">
      <c r="D499" s="62"/>
      <c r="E499" s="62"/>
      <c r="F499" s="62"/>
      <c r="G499" s="62"/>
      <c r="H499" s="62"/>
      <c r="I499" s="62"/>
      <c r="J499" s="62"/>
      <c r="L499" s="62"/>
      <c r="N499" s="62"/>
      <c r="P499" s="62"/>
      <c r="Q499" s="62"/>
      <c r="R499" s="62"/>
      <c r="S499" s="62"/>
      <c r="T499" s="62"/>
      <c r="U499" s="62"/>
      <c r="V499" s="62"/>
      <c r="W499" s="62"/>
    </row>
    <row r="500" spans="4:23" x14ac:dyDescent="0.25">
      <c r="D500" s="62"/>
      <c r="E500" s="62"/>
      <c r="F500" s="62"/>
      <c r="G500" s="62"/>
      <c r="H500" s="62"/>
      <c r="I500" s="62"/>
      <c r="J500" s="62"/>
      <c r="L500" s="62"/>
      <c r="N500" s="62"/>
      <c r="P500" s="62"/>
      <c r="Q500" s="62"/>
      <c r="R500" s="62"/>
      <c r="S500" s="62"/>
      <c r="T500" s="62"/>
      <c r="U500" s="62"/>
      <c r="V500" s="62"/>
      <c r="W500" s="62"/>
    </row>
    <row r="501" spans="4:23" x14ac:dyDescent="0.25">
      <c r="D501" s="62"/>
      <c r="E501" s="62"/>
      <c r="F501" s="62"/>
      <c r="G501" s="62"/>
      <c r="H501" s="62"/>
      <c r="I501" s="62"/>
      <c r="J501" s="62"/>
      <c r="L501" s="62"/>
      <c r="N501" s="62"/>
      <c r="P501" s="62"/>
      <c r="Q501" s="62"/>
      <c r="R501" s="62"/>
      <c r="S501" s="62"/>
      <c r="T501" s="62"/>
      <c r="U501" s="62"/>
      <c r="V501" s="62"/>
      <c r="W501" s="62"/>
    </row>
    <row r="502" spans="4:23" x14ac:dyDescent="0.25">
      <c r="D502" s="62"/>
      <c r="E502" s="62"/>
      <c r="F502" s="62"/>
      <c r="G502" s="62"/>
      <c r="H502" s="62"/>
      <c r="I502" s="62"/>
      <c r="J502" s="62"/>
      <c r="L502" s="62"/>
      <c r="N502" s="62"/>
      <c r="P502" s="62"/>
      <c r="Q502" s="62"/>
      <c r="R502" s="62"/>
      <c r="S502" s="62"/>
      <c r="T502" s="62"/>
      <c r="U502" s="62"/>
      <c r="V502" s="62"/>
      <c r="W502" s="62"/>
    </row>
    <row r="503" spans="4:23" x14ac:dyDescent="0.25">
      <c r="D503" s="62"/>
      <c r="E503" s="62"/>
      <c r="F503" s="62"/>
      <c r="G503" s="62"/>
      <c r="H503" s="62"/>
      <c r="I503" s="62"/>
      <c r="J503" s="62"/>
      <c r="L503" s="62"/>
      <c r="N503" s="62"/>
      <c r="P503" s="62"/>
      <c r="Q503" s="62"/>
      <c r="R503" s="62"/>
      <c r="S503" s="62"/>
      <c r="T503" s="62"/>
      <c r="U503" s="62"/>
      <c r="V503" s="62"/>
      <c r="W503" s="62"/>
    </row>
    <row r="504" spans="4:23" x14ac:dyDescent="0.25">
      <c r="D504" s="62"/>
      <c r="E504" s="62"/>
      <c r="F504" s="62"/>
      <c r="G504" s="62"/>
      <c r="H504" s="62"/>
      <c r="I504" s="62"/>
      <c r="J504" s="62"/>
      <c r="L504" s="62"/>
      <c r="N504" s="62"/>
      <c r="P504" s="62"/>
      <c r="Q504" s="62"/>
      <c r="R504" s="62"/>
      <c r="S504" s="62"/>
      <c r="T504" s="62"/>
      <c r="U504" s="62"/>
      <c r="V504" s="62"/>
      <c r="W504" s="62"/>
    </row>
    <row r="505" spans="4:23" x14ac:dyDescent="0.25">
      <c r="D505" s="62"/>
      <c r="E505" s="62"/>
      <c r="F505" s="62"/>
      <c r="G505" s="62"/>
      <c r="H505" s="62"/>
      <c r="I505" s="62"/>
      <c r="J505" s="62"/>
      <c r="L505" s="62"/>
      <c r="N505" s="62"/>
      <c r="P505" s="62"/>
      <c r="Q505" s="62"/>
      <c r="R505" s="62"/>
      <c r="S505" s="62"/>
      <c r="T505" s="62"/>
      <c r="U505" s="62"/>
      <c r="V505" s="62"/>
      <c r="W505" s="62"/>
    </row>
    <row r="506" spans="4:23" x14ac:dyDescent="0.25">
      <c r="D506" s="62"/>
      <c r="E506" s="62"/>
      <c r="F506" s="62"/>
      <c r="G506" s="62"/>
      <c r="H506" s="62"/>
      <c r="I506" s="62"/>
      <c r="J506" s="62"/>
      <c r="L506" s="62"/>
      <c r="N506" s="62"/>
      <c r="P506" s="62"/>
      <c r="Q506" s="62"/>
      <c r="R506" s="62"/>
      <c r="S506" s="62"/>
      <c r="T506" s="62"/>
      <c r="U506" s="62"/>
      <c r="V506" s="62"/>
      <c r="W506" s="62"/>
    </row>
    <row r="507" spans="4:23" x14ac:dyDescent="0.25">
      <c r="D507" s="62"/>
      <c r="E507" s="62"/>
      <c r="F507" s="62"/>
      <c r="G507" s="62"/>
      <c r="H507" s="62"/>
      <c r="I507" s="62"/>
      <c r="J507" s="62"/>
      <c r="L507" s="62"/>
      <c r="N507" s="62"/>
      <c r="P507" s="62"/>
      <c r="Q507" s="62"/>
      <c r="R507" s="62"/>
      <c r="S507" s="62"/>
      <c r="T507" s="62"/>
      <c r="U507" s="62"/>
      <c r="V507" s="62"/>
      <c r="W507" s="62"/>
    </row>
    <row r="508" spans="4:23" x14ac:dyDescent="0.25">
      <c r="D508" s="62"/>
      <c r="E508" s="62"/>
      <c r="F508" s="62"/>
      <c r="G508" s="62"/>
      <c r="H508" s="62"/>
      <c r="I508" s="62"/>
      <c r="J508" s="62"/>
      <c r="L508" s="62"/>
      <c r="N508" s="62"/>
      <c r="P508" s="62"/>
      <c r="Q508" s="62"/>
      <c r="R508" s="62"/>
      <c r="S508" s="62"/>
      <c r="T508" s="62"/>
      <c r="U508" s="62"/>
      <c r="V508" s="62"/>
      <c r="W508" s="62"/>
    </row>
    <row r="509" spans="4:23" x14ac:dyDescent="0.25">
      <c r="D509" s="62"/>
      <c r="E509" s="62"/>
      <c r="F509" s="62"/>
      <c r="G509" s="62"/>
      <c r="H509" s="62"/>
      <c r="I509" s="62"/>
      <c r="J509" s="62"/>
      <c r="L509" s="62"/>
      <c r="N509" s="62"/>
      <c r="P509" s="62"/>
      <c r="Q509" s="62"/>
      <c r="R509" s="62"/>
      <c r="S509" s="62"/>
      <c r="T509" s="62"/>
      <c r="U509" s="62"/>
      <c r="V509" s="62"/>
      <c r="W509" s="62"/>
    </row>
    <row r="510" spans="4:23" x14ac:dyDescent="0.25">
      <c r="D510" s="62"/>
      <c r="E510" s="62"/>
      <c r="F510" s="62"/>
      <c r="G510" s="62"/>
      <c r="H510" s="62"/>
      <c r="I510" s="62"/>
      <c r="J510" s="62"/>
      <c r="L510" s="62"/>
      <c r="N510" s="62"/>
      <c r="P510" s="62"/>
      <c r="Q510" s="62"/>
      <c r="R510" s="62"/>
      <c r="S510" s="62"/>
      <c r="T510" s="62"/>
      <c r="U510" s="62"/>
      <c r="V510" s="62"/>
      <c r="W510" s="62"/>
    </row>
    <row r="511" spans="4:23" x14ac:dyDescent="0.25">
      <c r="D511" s="62"/>
      <c r="E511" s="62"/>
      <c r="F511" s="62"/>
      <c r="G511" s="62"/>
      <c r="H511" s="62"/>
      <c r="I511" s="62"/>
      <c r="J511" s="62"/>
      <c r="L511" s="62"/>
      <c r="N511" s="62"/>
      <c r="P511" s="62"/>
      <c r="Q511" s="62"/>
      <c r="R511" s="62"/>
      <c r="S511" s="62"/>
      <c r="T511" s="62"/>
      <c r="U511" s="62"/>
      <c r="V511" s="62"/>
      <c r="W511" s="62"/>
    </row>
    <row r="512" spans="4:23" x14ac:dyDescent="0.25">
      <c r="D512" s="62"/>
      <c r="E512" s="62"/>
      <c r="F512" s="62"/>
      <c r="G512" s="62"/>
      <c r="H512" s="62"/>
      <c r="I512" s="62"/>
      <c r="J512" s="62"/>
      <c r="L512" s="62"/>
      <c r="N512" s="62"/>
      <c r="P512" s="62"/>
      <c r="Q512" s="62"/>
      <c r="R512" s="62"/>
      <c r="S512" s="62"/>
      <c r="T512" s="62"/>
      <c r="U512" s="62"/>
      <c r="V512" s="62"/>
      <c r="W512" s="62"/>
    </row>
    <row r="513" spans="4:23" x14ac:dyDescent="0.25">
      <c r="D513" s="62"/>
      <c r="E513" s="62"/>
      <c r="F513" s="62"/>
      <c r="G513" s="62"/>
      <c r="H513" s="62"/>
      <c r="I513" s="62"/>
      <c r="J513" s="62"/>
      <c r="L513" s="62"/>
      <c r="N513" s="62"/>
      <c r="P513" s="62"/>
      <c r="Q513" s="62"/>
      <c r="R513" s="62"/>
      <c r="S513" s="62"/>
      <c r="T513" s="62"/>
      <c r="U513" s="62"/>
      <c r="V513" s="62"/>
      <c r="W513" s="62"/>
    </row>
    <row r="514" spans="4:23" x14ac:dyDescent="0.25">
      <c r="D514" s="62"/>
      <c r="E514" s="62"/>
      <c r="F514" s="62"/>
      <c r="G514" s="62"/>
      <c r="H514" s="62"/>
      <c r="I514" s="62"/>
      <c r="J514" s="62"/>
      <c r="L514" s="62"/>
      <c r="N514" s="62"/>
      <c r="P514" s="62"/>
      <c r="Q514" s="62"/>
      <c r="R514" s="62"/>
      <c r="S514" s="62"/>
      <c r="T514" s="62"/>
      <c r="U514" s="62"/>
      <c r="V514" s="62"/>
      <c r="W514" s="62"/>
    </row>
    <row r="515" spans="4:23" x14ac:dyDescent="0.25">
      <c r="D515" s="62"/>
      <c r="E515" s="62"/>
      <c r="F515" s="62"/>
      <c r="G515" s="62"/>
      <c r="H515" s="62"/>
      <c r="I515" s="62"/>
      <c r="J515" s="62"/>
      <c r="L515" s="62"/>
      <c r="N515" s="62"/>
      <c r="P515" s="62"/>
      <c r="Q515" s="62"/>
      <c r="R515" s="62"/>
      <c r="S515" s="62"/>
      <c r="T515" s="62"/>
      <c r="U515" s="62"/>
      <c r="V515" s="62"/>
      <c r="W515" s="62"/>
    </row>
    <row r="516" spans="4:23" x14ac:dyDescent="0.25">
      <c r="D516" s="62"/>
      <c r="E516" s="62"/>
      <c r="F516" s="62"/>
      <c r="G516" s="62"/>
      <c r="H516" s="62"/>
      <c r="I516" s="62"/>
      <c r="J516" s="62"/>
      <c r="L516" s="62"/>
      <c r="N516" s="62"/>
      <c r="P516" s="62"/>
      <c r="Q516" s="62"/>
      <c r="R516" s="62"/>
      <c r="S516" s="62"/>
      <c r="T516" s="62"/>
      <c r="U516" s="62"/>
      <c r="V516" s="62"/>
      <c r="W516" s="62"/>
    </row>
    <row r="517" spans="4:23" x14ac:dyDescent="0.25">
      <c r="D517" s="62"/>
      <c r="E517" s="62"/>
      <c r="F517" s="62"/>
      <c r="G517" s="62"/>
      <c r="H517" s="62"/>
      <c r="I517" s="62"/>
      <c r="J517" s="62"/>
      <c r="L517" s="62"/>
      <c r="N517" s="62"/>
      <c r="P517" s="62"/>
      <c r="Q517" s="62"/>
      <c r="R517" s="62"/>
      <c r="S517" s="62"/>
      <c r="T517" s="62"/>
      <c r="U517" s="62"/>
      <c r="V517" s="62"/>
      <c r="W517" s="62"/>
    </row>
    <row r="518" spans="4:23" x14ac:dyDescent="0.25">
      <c r="D518" s="62"/>
      <c r="E518" s="62"/>
      <c r="F518" s="62"/>
      <c r="G518" s="62"/>
      <c r="H518" s="62"/>
      <c r="I518" s="62"/>
      <c r="J518" s="62"/>
      <c r="L518" s="62"/>
      <c r="N518" s="62"/>
      <c r="P518" s="62"/>
      <c r="Q518" s="62"/>
      <c r="R518" s="62"/>
      <c r="S518" s="62"/>
      <c r="T518" s="62"/>
      <c r="U518" s="62"/>
      <c r="V518" s="62"/>
      <c r="W518" s="62"/>
    </row>
    <row r="519" spans="4:23" x14ac:dyDescent="0.25">
      <c r="D519" s="62"/>
      <c r="E519" s="62"/>
      <c r="F519" s="62"/>
      <c r="G519" s="62"/>
      <c r="H519" s="62"/>
      <c r="I519" s="62"/>
      <c r="J519" s="62"/>
      <c r="L519" s="62"/>
      <c r="N519" s="62"/>
      <c r="P519" s="62"/>
      <c r="Q519" s="62"/>
      <c r="R519" s="62"/>
      <c r="S519" s="62"/>
      <c r="T519" s="62"/>
      <c r="U519" s="62"/>
      <c r="V519" s="62"/>
      <c r="W519" s="62"/>
    </row>
    <row r="520" spans="4:23" x14ac:dyDescent="0.25">
      <c r="D520" s="62"/>
      <c r="E520" s="62"/>
      <c r="F520" s="62"/>
      <c r="G520" s="62"/>
      <c r="H520" s="62"/>
      <c r="I520" s="62"/>
      <c r="J520" s="62"/>
      <c r="L520" s="62"/>
      <c r="N520" s="62"/>
      <c r="P520" s="62"/>
      <c r="Q520" s="62"/>
      <c r="R520" s="62"/>
      <c r="S520" s="62"/>
      <c r="T520" s="62"/>
      <c r="U520" s="62"/>
      <c r="V520" s="62"/>
      <c r="W520" s="62"/>
    </row>
    <row r="521" spans="4:23" x14ac:dyDescent="0.25">
      <c r="D521" s="62"/>
      <c r="E521" s="62"/>
      <c r="F521" s="62"/>
      <c r="G521" s="62"/>
      <c r="H521" s="62"/>
      <c r="I521" s="62"/>
      <c r="J521" s="62"/>
      <c r="L521" s="62"/>
      <c r="N521" s="62"/>
      <c r="P521" s="62"/>
      <c r="Q521" s="62"/>
      <c r="R521" s="62"/>
      <c r="S521" s="62"/>
      <c r="T521" s="62"/>
      <c r="U521" s="62"/>
      <c r="V521" s="62"/>
      <c r="W521" s="62"/>
    </row>
    <row r="522" spans="4:23" x14ac:dyDescent="0.25">
      <c r="D522" s="62"/>
      <c r="E522" s="62"/>
      <c r="F522" s="62"/>
      <c r="G522" s="62"/>
      <c r="H522" s="62"/>
      <c r="I522" s="62"/>
      <c r="J522" s="62"/>
      <c r="L522" s="62"/>
      <c r="N522" s="62"/>
      <c r="P522" s="62"/>
      <c r="Q522" s="62"/>
      <c r="R522" s="62"/>
      <c r="S522" s="62"/>
      <c r="T522" s="62"/>
      <c r="U522" s="62"/>
      <c r="V522" s="62"/>
      <c r="W522" s="62"/>
    </row>
    <row r="523" spans="4:23" x14ac:dyDescent="0.25">
      <c r="D523" s="62"/>
      <c r="E523" s="62"/>
      <c r="F523" s="62"/>
      <c r="G523" s="62"/>
      <c r="H523" s="62"/>
      <c r="I523" s="62"/>
      <c r="J523" s="62"/>
      <c r="L523" s="62"/>
      <c r="N523" s="62"/>
      <c r="P523" s="62"/>
      <c r="Q523" s="62"/>
      <c r="R523" s="62"/>
      <c r="S523" s="62"/>
      <c r="T523" s="62"/>
      <c r="U523" s="62"/>
      <c r="V523" s="62"/>
      <c r="W523" s="62"/>
    </row>
    <row r="524" spans="4:23" x14ac:dyDescent="0.25">
      <c r="D524" s="62"/>
      <c r="E524" s="62"/>
      <c r="F524" s="62"/>
      <c r="G524" s="62"/>
      <c r="H524" s="62"/>
      <c r="I524" s="62"/>
      <c r="J524" s="62"/>
      <c r="L524" s="62"/>
      <c r="N524" s="62"/>
      <c r="P524" s="62"/>
      <c r="Q524" s="62"/>
      <c r="R524" s="62"/>
      <c r="S524" s="62"/>
      <c r="T524" s="62"/>
      <c r="U524" s="62"/>
      <c r="V524" s="62"/>
      <c r="W524" s="62"/>
    </row>
    <row r="525" spans="4:23" x14ac:dyDescent="0.25">
      <c r="D525" s="62"/>
      <c r="E525" s="62"/>
      <c r="F525" s="62"/>
      <c r="G525" s="62"/>
      <c r="H525" s="62"/>
      <c r="I525" s="62"/>
      <c r="J525" s="62"/>
      <c r="L525" s="62"/>
      <c r="N525" s="62"/>
      <c r="P525" s="62"/>
      <c r="Q525" s="62"/>
      <c r="R525" s="62"/>
      <c r="S525" s="62"/>
      <c r="T525" s="62"/>
      <c r="U525" s="62"/>
      <c r="V525" s="62"/>
      <c r="W525" s="62"/>
    </row>
    <row r="526" spans="4:23" x14ac:dyDescent="0.25">
      <c r="D526" s="62"/>
      <c r="E526" s="62"/>
      <c r="F526" s="62"/>
      <c r="G526" s="62"/>
      <c r="H526" s="62"/>
      <c r="I526" s="62"/>
      <c r="J526" s="62"/>
      <c r="L526" s="62"/>
      <c r="N526" s="62"/>
      <c r="P526" s="62"/>
      <c r="Q526" s="62"/>
      <c r="R526" s="62"/>
      <c r="S526" s="62"/>
      <c r="T526" s="62"/>
      <c r="U526" s="62"/>
      <c r="V526" s="62"/>
      <c r="W526" s="62"/>
    </row>
    <row r="527" spans="4:23" x14ac:dyDescent="0.25">
      <c r="D527" s="62"/>
      <c r="E527" s="62"/>
      <c r="F527" s="62"/>
      <c r="G527" s="62"/>
      <c r="H527" s="62"/>
      <c r="I527" s="62"/>
      <c r="J527" s="62"/>
      <c r="L527" s="62"/>
      <c r="N527" s="62"/>
      <c r="P527" s="62"/>
      <c r="Q527" s="62"/>
      <c r="R527" s="62"/>
      <c r="S527" s="62"/>
      <c r="T527" s="62"/>
      <c r="U527" s="62"/>
      <c r="V527" s="62"/>
      <c r="W527" s="62"/>
    </row>
    <row r="528" spans="4:23" x14ac:dyDescent="0.25">
      <c r="D528" s="62"/>
      <c r="E528" s="62"/>
      <c r="F528" s="62"/>
      <c r="G528" s="62"/>
      <c r="H528" s="62"/>
      <c r="I528" s="62"/>
      <c r="J528" s="62"/>
      <c r="L528" s="62"/>
      <c r="N528" s="62"/>
      <c r="P528" s="62"/>
      <c r="Q528" s="62"/>
      <c r="R528" s="62"/>
      <c r="S528" s="62"/>
      <c r="T528" s="62"/>
      <c r="U528" s="62"/>
      <c r="V528" s="62"/>
      <c r="W528" s="62"/>
    </row>
    <row r="529" spans="4:23" x14ac:dyDescent="0.25">
      <c r="D529" s="62"/>
      <c r="E529" s="62"/>
      <c r="F529" s="62"/>
      <c r="G529" s="62"/>
      <c r="H529" s="62"/>
      <c r="I529" s="62"/>
      <c r="J529" s="62"/>
      <c r="L529" s="62"/>
      <c r="N529" s="62"/>
      <c r="P529" s="62"/>
      <c r="Q529" s="62"/>
      <c r="R529" s="62"/>
      <c r="S529" s="62"/>
      <c r="T529" s="62"/>
      <c r="U529" s="62"/>
      <c r="V529" s="62"/>
      <c r="W529" s="62"/>
    </row>
    <row r="530" spans="4:23" x14ac:dyDescent="0.25">
      <c r="D530" s="62"/>
      <c r="E530" s="62"/>
      <c r="F530" s="62"/>
      <c r="G530" s="62"/>
      <c r="H530" s="62"/>
      <c r="I530" s="62"/>
      <c r="J530" s="62"/>
      <c r="L530" s="62"/>
      <c r="N530" s="62"/>
      <c r="P530" s="62"/>
      <c r="Q530" s="62"/>
      <c r="R530" s="62"/>
      <c r="S530" s="62"/>
      <c r="T530" s="62"/>
      <c r="U530" s="62"/>
      <c r="V530" s="62"/>
      <c r="W530" s="62"/>
    </row>
    <row r="531" spans="4:23" x14ac:dyDescent="0.25">
      <c r="D531" s="62"/>
      <c r="E531" s="62"/>
      <c r="F531" s="62"/>
      <c r="G531" s="62"/>
      <c r="H531" s="62"/>
      <c r="I531" s="62"/>
      <c r="J531" s="62"/>
      <c r="L531" s="62"/>
      <c r="N531" s="62"/>
      <c r="P531" s="62"/>
      <c r="Q531" s="62"/>
      <c r="R531" s="62"/>
      <c r="S531" s="62"/>
      <c r="T531" s="62"/>
      <c r="U531" s="62"/>
      <c r="V531" s="62"/>
      <c r="W531" s="62"/>
    </row>
    <row r="532" spans="4:23" x14ac:dyDescent="0.25">
      <c r="D532" s="62"/>
      <c r="E532" s="62"/>
      <c r="F532" s="62"/>
      <c r="G532" s="62"/>
      <c r="H532" s="62"/>
      <c r="I532" s="62"/>
      <c r="J532" s="62"/>
      <c r="L532" s="62"/>
      <c r="N532" s="62"/>
      <c r="P532" s="62"/>
      <c r="Q532" s="62"/>
      <c r="R532" s="62"/>
      <c r="S532" s="62"/>
      <c r="T532" s="62"/>
      <c r="U532" s="62"/>
      <c r="V532" s="62"/>
      <c r="W532" s="62"/>
    </row>
    <row r="533" spans="4:23" x14ac:dyDescent="0.25">
      <c r="D533" s="62"/>
      <c r="E533" s="62"/>
      <c r="F533" s="62"/>
      <c r="G533" s="62"/>
      <c r="H533" s="62"/>
      <c r="I533" s="62"/>
      <c r="J533" s="62"/>
      <c r="L533" s="62"/>
      <c r="N533" s="62"/>
      <c r="P533" s="62"/>
      <c r="Q533" s="62"/>
      <c r="R533" s="62"/>
      <c r="S533" s="62"/>
      <c r="T533" s="62"/>
      <c r="U533" s="62"/>
      <c r="V533" s="62"/>
      <c r="W533" s="62"/>
    </row>
    <row r="534" spans="4:23" x14ac:dyDescent="0.25">
      <c r="D534" s="62"/>
      <c r="E534" s="62"/>
      <c r="F534" s="62"/>
      <c r="G534" s="62"/>
      <c r="H534" s="62"/>
      <c r="I534" s="62"/>
      <c r="J534" s="62"/>
      <c r="L534" s="62"/>
      <c r="N534" s="62"/>
      <c r="P534" s="62"/>
      <c r="Q534" s="62"/>
      <c r="R534" s="62"/>
      <c r="S534" s="62"/>
      <c r="T534" s="62"/>
      <c r="U534" s="62"/>
      <c r="V534" s="62"/>
      <c r="W534" s="62"/>
    </row>
    <row r="535" spans="4:23" x14ac:dyDescent="0.25">
      <c r="D535" s="62"/>
      <c r="E535" s="62"/>
      <c r="F535" s="62"/>
      <c r="G535" s="62"/>
      <c r="H535" s="62"/>
      <c r="I535" s="62"/>
      <c r="J535" s="62"/>
      <c r="L535" s="62"/>
      <c r="N535" s="62"/>
      <c r="P535" s="62"/>
      <c r="Q535" s="62"/>
      <c r="R535" s="62"/>
      <c r="S535" s="62"/>
      <c r="T535" s="62"/>
      <c r="U535" s="62"/>
      <c r="V535" s="62"/>
      <c r="W535" s="62"/>
    </row>
    <row r="536" spans="4:23" x14ac:dyDescent="0.25">
      <c r="D536" s="62"/>
      <c r="E536" s="62"/>
      <c r="F536" s="62"/>
      <c r="G536" s="62"/>
      <c r="H536" s="62"/>
      <c r="I536" s="62"/>
      <c r="J536" s="62"/>
      <c r="L536" s="62"/>
      <c r="N536" s="62"/>
      <c r="P536" s="62"/>
      <c r="Q536" s="62"/>
      <c r="R536" s="62"/>
      <c r="S536" s="62"/>
      <c r="T536" s="62"/>
      <c r="U536" s="62"/>
      <c r="V536" s="62"/>
      <c r="W536" s="62"/>
    </row>
    <row r="537" spans="4:23" x14ac:dyDescent="0.25">
      <c r="D537" s="62"/>
      <c r="E537" s="62"/>
      <c r="F537" s="62"/>
      <c r="G537" s="62"/>
      <c r="H537" s="62"/>
      <c r="I537" s="62"/>
      <c r="J537" s="62"/>
      <c r="L537" s="62"/>
      <c r="N537" s="62"/>
      <c r="P537" s="62"/>
      <c r="Q537" s="62"/>
      <c r="R537" s="62"/>
      <c r="S537" s="62"/>
      <c r="T537" s="62"/>
      <c r="U537" s="62"/>
      <c r="V537" s="62"/>
      <c r="W537" s="62"/>
    </row>
    <row r="538" spans="4:23" x14ac:dyDescent="0.25">
      <c r="D538" s="62"/>
      <c r="E538" s="62"/>
      <c r="F538" s="62"/>
      <c r="G538" s="62"/>
      <c r="H538" s="62"/>
      <c r="I538" s="62"/>
      <c r="J538" s="62"/>
      <c r="L538" s="62"/>
      <c r="N538" s="62"/>
      <c r="P538" s="62"/>
      <c r="Q538" s="62"/>
      <c r="R538" s="62"/>
      <c r="S538" s="62"/>
      <c r="T538" s="62"/>
      <c r="U538" s="62"/>
      <c r="V538" s="62"/>
      <c r="W538" s="62"/>
    </row>
    <row r="539" spans="4:23" x14ac:dyDescent="0.25">
      <c r="D539" s="62"/>
      <c r="E539" s="62"/>
      <c r="F539" s="62"/>
      <c r="G539" s="62"/>
      <c r="H539" s="62"/>
      <c r="I539" s="62"/>
      <c r="J539" s="62"/>
      <c r="L539" s="62"/>
      <c r="N539" s="62"/>
      <c r="P539" s="62"/>
      <c r="Q539" s="62"/>
      <c r="R539" s="62"/>
      <c r="S539" s="62"/>
      <c r="T539" s="62"/>
      <c r="U539" s="62"/>
      <c r="V539" s="62"/>
      <c r="W539" s="62"/>
    </row>
    <row r="540" spans="4:23" x14ac:dyDescent="0.25">
      <c r="D540" s="62"/>
      <c r="E540" s="62"/>
      <c r="F540" s="62"/>
      <c r="G540" s="62"/>
      <c r="H540" s="62"/>
      <c r="I540" s="62"/>
      <c r="J540" s="62"/>
      <c r="L540" s="62"/>
      <c r="N540" s="62"/>
      <c r="P540" s="62"/>
      <c r="Q540" s="62"/>
      <c r="R540" s="62"/>
      <c r="S540" s="62"/>
      <c r="T540" s="62"/>
      <c r="U540" s="62"/>
      <c r="V540" s="62"/>
      <c r="W540" s="62"/>
    </row>
    <row r="541" spans="4:23" x14ac:dyDescent="0.25">
      <c r="D541" s="62"/>
      <c r="E541" s="62"/>
      <c r="F541" s="62"/>
      <c r="G541" s="62"/>
      <c r="H541" s="62"/>
      <c r="I541" s="62"/>
      <c r="J541" s="62"/>
      <c r="L541" s="62"/>
      <c r="N541" s="62"/>
      <c r="P541" s="62"/>
      <c r="Q541" s="62"/>
      <c r="R541" s="62"/>
      <c r="S541" s="62"/>
      <c r="T541" s="62"/>
      <c r="U541" s="62"/>
      <c r="V541" s="62"/>
      <c r="W541" s="62"/>
    </row>
    <row r="542" spans="4:23" x14ac:dyDescent="0.25">
      <c r="D542" s="62"/>
      <c r="E542" s="62"/>
      <c r="F542" s="62"/>
      <c r="G542" s="62"/>
      <c r="H542" s="62"/>
      <c r="I542" s="62"/>
      <c r="J542" s="62"/>
      <c r="L542" s="62"/>
      <c r="N542" s="62"/>
      <c r="P542" s="62"/>
      <c r="Q542" s="62"/>
      <c r="R542" s="62"/>
      <c r="S542" s="62"/>
      <c r="T542" s="62"/>
      <c r="U542" s="62"/>
      <c r="V542" s="62"/>
      <c r="W542" s="62"/>
    </row>
    <row r="543" spans="4:23" x14ac:dyDescent="0.25">
      <c r="D543" s="62"/>
      <c r="E543" s="62"/>
      <c r="F543" s="62"/>
      <c r="G543" s="62"/>
      <c r="H543" s="62"/>
      <c r="I543" s="62"/>
      <c r="J543" s="62"/>
      <c r="L543" s="62"/>
      <c r="N543" s="62"/>
      <c r="P543" s="62"/>
      <c r="Q543" s="62"/>
      <c r="R543" s="62"/>
      <c r="S543" s="62"/>
      <c r="T543" s="62"/>
      <c r="U543" s="62"/>
      <c r="V543" s="62"/>
      <c r="W543" s="62"/>
    </row>
    <row r="544" spans="4:23" x14ac:dyDescent="0.25">
      <c r="D544" s="62"/>
      <c r="E544" s="62"/>
      <c r="F544" s="62"/>
      <c r="G544" s="62"/>
      <c r="H544" s="62"/>
      <c r="I544" s="62"/>
      <c r="J544" s="62"/>
      <c r="L544" s="62"/>
      <c r="N544" s="62"/>
      <c r="P544" s="62"/>
      <c r="Q544" s="62"/>
      <c r="R544" s="62"/>
      <c r="S544" s="62"/>
      <c r="T544" s="62"/>
      <c r="U544" s="62"/>
      <c r="V544" s="62"/>
      <c r="W544" s="62"/>
    </row>
    <row r="545" spans="4:23" x14ac:dyDescent="0.25">
      <c r="D545" s="62"/>
      <c r="E545" s="62"/>
      <c r="F545" s="62"/>
      <c r="G545" s="62"/>
      <c r="H545" s="62"/>
      <c r="I545" s="62"/>
      <c r="J545" s="62"/>
      <c r="L545" s="62"/>
      <c r="N545" s="62"/>
      <c r="P545" s="62"/>
      <c r="Q545" s="62"/>
      <c r="R545" s="62"/>
      <c r="S545" s="62"/>
      <c r="T545" s="62"/>
      <c r="U545" s="62"/>
      <c r="V545" s="62"/>
      <c r="W545" s="62"/>
    </row>
    <row r="546" spans="4:23" x14ac:dyDescent="0.25">
      <c r="D546" s="62"/>
      <c r="E546" s="62"/>
      <c r="F546" s="62"/>
      <c r="G546" s="62"/>
      <c r="H546" s="62"/>
      <c r="I546" s="62"/>
      <c r="J546" s="62"/>
      <c r="L546" s="62"/>
      <c r="N546" s="62"/>
      <c r="P546" s="62"/>
      <c r="Q546" s="62"/>
      <c r="R546" s="62"/>
      <c r="S546" s="62"/>
      <c r="T546" s="62"/>
      <c r="U546" s="62"/>
      <c r="V546" s="62"/>
      <c r="W546" s="62"/>
    </row>
    <row r="547" spans="4:23" x14ac:dyDescent="0.25">
      <c r="D547" s="62"/>
      <c r="E547" s="62"/>
      <c r="F547" s="62"/>
      <c r="G547" s="62"/>
      <c r="H547" s="62"/>
      <c r="I547" s="62"/>
      <c r="J547" s="62"/>
      <c r="L547" s="62"/>
      <c r="N547" s="62"/>
      <c r="P547" s="62"/>
      <c r="Q547" s="62"/>
      <c r="R547" s="62"/>
      <c r="S547" s="62"/>
      <c r="T547" s="62"/>
      <c r="U547" s="62"/>
      <c r="V547" s="62"/>
      <c r="W547" s="62"/>
    </row>
    <row r="548" spans="4:23" x14ac:dyDescent="0.25">
      <c r="D548" s="62"/>
      <c r="E548" s="62"/>
      <c r="F548" s="62"/>
      <c r="G548" s="62"/>
      <c r="H548" s="62"/>
      <c r="I548" s="62"/>
      <c r="J548" s="62"/>
      <c r="L548" s="62"/>
      <c r="N548" s="62"/>
      <c r="P548" s="62"/>
      <c r="Q548" s="62"/>
      <c r="R548" s="62"/>
      <c r="S548" s="62"/>
      <c r="T548" s="62"/>
      <c r="U548" s="62"/>
      <c r="V548" s="62"/>
      <c r="W548" s="62"/>
    </row>
    <row r="549" spans="4:23" x14ac:dyDescent="0.25">
      <c r="D549" s="62"/>
      <c r="E549" s="62"/>
      <c r="F549" s="62"/>
      <c r="G549" s="62"/>
      <c r="H549" s="62"/>
      <c r="I549" s="62"/>
      <c r="J549" s="62"/>
      <c r="L549" s="62"/>
      <c r="N549" s="62"/>
      <c r="P549" s="62"/>
      <c r="Q549" s="62"/>
      <c r="R549" s="62"/>
      <c r="S549" s="62"/>
      <c r="T549" s="62"/>
      <c r="U549" s="62"/>
      <c r="V549" s="62"/>
      <c r="W549" s="62"/>
    </row>
    <row r="550" spans="4:23" x14ac:dyDescent="0.25">
      <c r="D550" s="62"/>
      <c r="E550" s="62"/>
      <c r="F550" s="62"/>
      <c r="G550" s="62"/>
      <c r="H550" s="62"/>
      <c r="I550" s="62"/>
      <c r="J550" s="62"/>
      <c r="L550" s="62"/>
      <c r="N550" s="62"/>
      <c r="P550" s="62"/>
      <c r="Q550" s="62"/>
      <c r="R550" s="62"/>
      <c r="S550" s="62"/>
      <c r="T550" s="62"/>
      <c r="U550" s="62"/>
      <c r="V550" s="62"/>
      <c r="W550" s="62"/>
    </row>
    <row r="551" spans="4:23" x14ac:dyDescent="0.25">
      <c r="D551" s="62"/>
      <c r="E551" s="62"/>
      <c r="F551" s="62"/>
      <c r="G551" s="62"/>
      <c r="H551" s="62"/>
      <c r="I551" s="62"/>
      <c r="J551" s="62"/>
      <c r="L551" s="62"/>
      <c r="N551" s="62"/>
      <c r="P551" s="62"/>
      <c r="Q551" s="62"/>
      <c r="R551" s="62"/>
      <c r="S551" s="62"/>
      <c r="T551" s="62"/>
      <c r="U551" s="62"/>
      <c r="V551" s="62"/>
      <c r="W551" s="62"/>
    </row>
    <row r="552" spans="4:23" x14ac:dyDescent="0.25">
      <c r="D552" s="62"/>
      <c r="E552" s="62"/>
      <c r="F552" s="62"/>
      <c r="G552" s="62"/>
      <c r="H552" s="62"/>
      <c r="I552" s="62"/>
      <c r="J552" s="62"/>
      <c r="L552" s="62"/>
      <c r="N552" s="62"/>
      <c r="P552" s="62"/>
      <c r="Q552" s="62"/>
      <c r="R552" s="62"/>
      <c r="S552" s="62"/>
      <c r="T552" s="62"/>
      <c r="U552" s="62"/>
      <c r="V552" s="62"/>
      <c r="W552" s="62"/>
    </row>
    <row r="553" spans="4:23" x14ac:dyDescent="0.25">
      <c r="D553" s="62"/>
      <c r="E553" s="62"/>
      <c r="F553" s="62"/>
      <c r="G553" s="62"/>
      <c r="H553" s="62"/>
      <c r="I553" s="62"/>
      <c r="J553" s="62"/>
      <c r="L553" s="62"/>
      <c r="N553" s="62"/>
      <c r="P553" s="62"/>
      <c r="Q553" s="62"/>
      <c r="R553" s="62"/>
      <c r="S553" s="62"/>
      <c r="T553" s="62"/>
      <c r="U553" s="62"/>
      <c r="V553" s="62"/>
      <c r="W553" s="62"/>
    </row>
    <row r="554" spans="4:23" x14ac:dyDescent="0.25">
      <c r="D554" s="62"/>
      <c r="E554" s="62"/>
      <c r="F554" s="62"/>
      <c r="G554" s="62"/>
      <c r="H554" s="62"/>
      <c r="I554" s="62"/>
      <c r="J554" s="62"/>
      <c r="L554" s="62"/>
      <c r="N554" s="62"/>
      <c r="P554" s="62"/>
      <c r="Q554" s="62"/>
      <c r="R554" s="62"/>
      <c r="S554" s="62"/>
      <c r="T554" s="62"/>
      <c r="U554" s="62"/>
      <c r="V554" s="62"/>
      <c r="W554" s="62"/>
    </row>
    <row r="555" spans="4:23" x14ac:dyDescent="0.25">
      <c r="D555" s="62"/>
      <c r="E555" s="62"/>
      <c r="F555" s="62"/>
      <c r="G555" s="62"/>
      <c r="H555" s="62"/>
      <c r="I555" s="62"/>
      <c r="J555" s="62"/>
      <c r="L555" s="62"/>
      <c r="N555" s="62"/>
      <c r="P555" s="62"/>
      <c r="Q555" s="62"/>
      <c r="R555" s="62"/>
      <c r="S555" s="62"/>
      <c r="T555" s="62"/>
      <c r="U555" s="62"/>
      <c r="V555" s="62"/>
      <c r="W555" s="62"/>
    </row>
    <row r="556" spans="4:23" x14ac:dyDescent="0.25">
      <c r="D556" s="62"/>
      <c r="E556" s="62"/>
      <c r="F556" s="62"/>
      <c r="G556" s="62"/>
      <c r="H556" s="62"/>
      <c r="I556" s="62"/>
      <c r="J556" s="62"/>
      <c r="L556" s="62"/>
      <c r="N556" s="62"/>
      <c r="P556" s="62"/>
      <c r="Q556" s="62"/>
      <c r="R556" s="62"/>
      <c r="S556" s="62"/>
      <c r="T556" s="62"/>
      <c r="U556" s="62"/>
      <c r="V556" s="62"/>
      <c r="W556" s="62"/>
    </row>
    <row r="557" spans="4:23" x14ac:dyDescent="0.25">
      <c r="D557" s="62"/>
      <c r="E557" s="62"/>
      <c r="F557" s="62"/>
      <c r="G557" s="62"/>
      <c r="H557" s="62"/>
      <c r="I557" s="62"/>
      <c r="J557" s="62"/>
      <c r="L557" s="62"/>
      <c r="N557" s="62"/>
      <c r="P557" s="62"/>
      <c r="Q557" s="62"/>
      <c r="R557" s="62"/>
      <c r="S557" s="62"/>
      <c r="T557" s="62"/>
      <c r="U557" s="62"/>
      <c r="V557" s="62"/>
      <c r="W557" s="62"/>
    </row>
    <row r="558" spans="4:23" x14ac:dyDescent="0.25">
      <c r="D558" s="62"/>
      <c r="E558" s="62"/>
      <c r="F558" s="62"/>
      <c r="G558" s="62"/>
      <c r="H558" s="62"/>
      <c r="I558" s="62"/>
      <c r="J558" s="62"/>
      <c r="L558" s="62"/>
      <c r="N558" s="62"/>
      <c r="P558" s="62"/>
      <c r="Q558" s="62"/>
      <c r="R558" s="62"/>
      <c r="S558" s="62"/>
      <c r="T558" s="62"/>
      <c r="U558" s="62"/>
      <c r="V558" s="62"/>
      <c r="W558" s="62"/>
    </row>
    <row r="559" spans="4:23" x14ac:dyDescent="0.25">
      <c r="D559" s="62"/>
      <c r="E559" s="62"/>
      <c r="F559" s="62"/>
      <c r="G559" s="62"/>
      <c r="H559" s="62"/>
      <c r="I559" s="62"/>
      <c r="J559" s="62"/>
      <c r="L559" s="62"/>
      <c r="N559" s="62"/>
      <c r="P559" s="62"/>
      <c r="Q559" s="62"/>
      <c r="R559" s="62"/>
      <c r="S559" s="62"/>
      <c r="T559" s="62"/>
      <c r="U559" s="62"/>
      <c r="V559" s="62"/>
      <c r="W559" s="62"/>
    </row>
    <row r="560" spans="4:23" x14ac:dyDescent="0.25">
      <c r="D560" s="62"/>
      <c r="E560" s="62"/>
      <c r="F560" s="62"/>
      <c r="G560" s="62"/>
      <c r="H560" s="62"/>
      <c r="I560" s="62"/>
      <c r="J560" s="62"/>
      <c r="L560" s="62"/>
      <c r="N560" s="62"/>
      <c r="P560" s="62"/>
      <c r="Q560" s="62"/>
      <c r="R560" s="62"/>
      <c r="S560" s="62"/>
      <c r="T560" s="62"/>
      <c r="U560" s="62"/>
      <c r="V560" s="62"/>
      <c r="W560" s="62"/>
    </row>
    <row r="561" spans="4:23" x14ac:dyDescent="0.25">
      <c r="D561" s="62"/>
      <c r="E561" s="62"/>
      <c r="F561" s="62"/>
      <c r="G561" s="62"/>
      <c r="H561" s="62"/>
      <c r="I561" s="62"/>
      <c r="J561" s="62"/>
      <c r="L561" s="62"/>
      <c r="N561" s="62"/>
      <c r="P561" s="62"/>
      <c r="Q561" s="62"/>
      <c r="R561" s="62"/>
      <c r="S561" s="62"/>
      <c r="T561" s="62"/>
      <c r="U561" s="62"/>
      <c r="V561" s="62"/>
      <c r="W561" s="62"/>
    </row>
    <row r="562" spans="4:23" x14ac:dyDescent="0.25">
      <c r="D562" s="62"/>
      <c r="E562" s="62"/>
      <c r="F562" s="62"/>
      <c r="G562" s="62"/>
      <c r="H562" s="62"/>
      <c r="I562" s="62"/>
      <c r="J562" s="62"/>
      <c r="L562" s="62"/>
      <c r="N562" s="62"/>
      <c r="P562" s="62"/>
      <c r="Q562" s="62"/>
      <c r="R562" s="62"/>
      <c r="S562" s="62"/>
      <c r="T562" s="62"/>
      <c r="U562" s="62"/>
      <c r="V562" s="62"/>
      <c r="W562" s="62"/>
    </row>
    <row r="563" spans="4:23" x14ac:dyDescent="0.25">
      <c r="D563" s="62"/>
      <c r="E563" s="62"/>
      <c r="F563" s="62"/>
      <c r="G563" s="62"/>
      <c r="H563" s="62"/>
      <c r="I563" s="62"/>
      <c r="J563" s="62"/>
      <c r="L563" s="62"/>
      <c r="N563" s="62"/>
      <c r="P563" s="62"/>
      <c r="Q563" s="62"/>
      <c r="R563" s="62"/>
      <c r="S563" s="62"/>
      <c r="T563" s="62"/>
      <c r="U563" s="62"/>
      <c r="V563" s="62"/>
      <c r="W563" s="62"/>
    </row>
    <row r="564" spans="4:23" x14ac:dyDescent="0.25">
      <c r="D564" s="62"/>
      <c r="E564" s="62"/>
      <c r="F564" s="62"/>
      <c r="G564" s="62"/>
      <c r="H564" s="62"/>
      <c r="I564" s="62"/>
      <c r="J564" s="62"/>
      <c r="L564" s="62"/>
      <c r="N564" s="62"/>
      <c r="P564" s="62"/>
      <c r="Q564" s="62"/>
      <c r="R564" s="62"/>
      <c r="S564" s="62"/>
      <c r="T564" s="62"/>
      <c r="U564" s="62"/>
      <c r="V564" s="62"/>
      <c r="W564" s="62"/>
    </row>
    <row r="565" spans="4:23" x14ac:dyDescent="0.25">
      <c r="D565" s="62"/>
      <c r="E565" s="62"/>
      <c r="F565" s="62"/>
      <c r="G565" s="62"/>
      <c r="H565" s="62"/>
      <c r="I565" s="62"/>
      <c r="J565" s="62"/>
      <c r="L565" s="62"/>
      <c r="N565" s="62"/>
      <c r="P565" s="62"/>
      <c r="Q565" s="62"/>
      <c r="R565" s="62"/>
      <c r="S565" s="62"/>
      <c r="T565" s="62"/>
      <c r="U565" s="62"/>
      <c r="V565" s="62"/>
      <c r="W565" s="62"/>
    </row>
    <row r="566" spans="4:23" x14ac:dyDescent="0.25">
      <c r="D566" s="62"/>
      <c r="E566" s="62"/>
      <c r="F566" s="62"/>
      <c r="G566" s="62"/>
      <c r="H566" s="62"/>
      <c r="I566" s="62"/>
      <c r="J566" s="62"/>
      <c r="L566" s="62"/>
      <c r="N566" s="62"/>
      <c r="P566" s="62"/>
      <c r="Q566" s="62"/>
      <c r="R566" s="62"/>
      <c r="S566" s="62"/>
      <c r="T566" s="62"/>
      <c r="U566" s="62"/>
      <c r="V566" s="62"/>
      <c r="W566" s="62"/>
    </row>
    <row r="567" spans="4:23" x14ac:dyDescent="0.25">
      <c r="D567" s="62"/>
      <c r="E567" s="62"/>
      <c r="F567" s="62"/>
      <c r="G567" s="62"/>
      <c r="H567" s="62"/>
      <c r="I567" s="62"/>
      <c r="J567" s="62"/>
      <c r="L567" s="62"/>
      <c r="N567" s="62"/>
      <c r="P567" s="62"/>
      <c r="Q567" s="62"/>
      <c r="R567" s="62"/>
      <c r="S567" s="62"/>
      <c r="T567" s="62"/>
      <c r="U567" s="62"/>
      <c r="V567" s="62"/>
      <c r="W567" s="62"/>
    </row>
    <row r="568" spans="4:23" x14ac:dyDescent="0.25">
      <c r="D568" s="62"/>
      <c r="E568" s="62"/>
      <c r="F568" s="62"/>
      <c r="G568" s="62"/>
      <c r="H568" s="62"/>
      <c r="I568" s="62"/>
      <c r="J568" s="62"/>
      <c r="L568" s="62"/>
      <c r="N568" s="62"/>
      <c r="P568" s="62"/>
      <c r="Q568" s="62"/>
      <c r="R568" s="62"/>
      <c r="S568" s="62"/>
      <c r="T568" s="62"/>
      <c r="U568" s="62"/>
      <c r="V568" s="62"/>
      <c r="W568" s="62"/>
    </row>
    <row r="569" spans="4:23" x14ac:dyDescent="0.25">
      <c r="D569" s="62"/>
      <c r="E569" s="62"/>
      <c r="F569" s="62"/>
      <c r="G569" s="62"/>
      <c r="H569" s="62"/>
      <c r="I569" s="62"/>
      <c r="J569" s="62"/>
      <c r="L569" s="62"/>
      <c r="N569" s="62"/>
      <c r="P569" s="62"/>
      <c r="Q569" s="62"/>
      <c r="R569" s="62"/>
      <c r="S569" s="62"/>
      <c r="T569" s="62"/>
      <c r="U569" s="62"/>
      <c r="V569" s="62"/>
      <c r="W569" s="62"/>
    </row>
    <row r="570" spans="4:23" x14ac:dyDescent="0.25">
      <c r="D570" s="62"/>
      <c r="E570" s="62"/>
      <c r="F570" s="62"/>
      <c r="G570" s="62"/>
      <c r="H570" s="62"/>
      <c r="I570" s="62"/>
      <c r="J570" s="62"/>
      <c r="L570" s="62"/>
      <c r="N570" s="62"/>
      <c r="P570" s="62"/>
      <c r="Q570" s="62"/>
      <c r="R570" s="62"/>
      <c r="S570" s="62"/>
      <c r="T570" s="62"/>
      <c r="U570" s="62"/>
      <c r="V570" s="62"/>
      <c r="W570" s="62"/>
    </row>
    <row r="571" spans="4:23" x14ac:dyDescent="0.25">
      <c r="D571" s="62"/>
      <c r="E571" s="62"/>
      <c r="F571" s="62"/>
      <c r="G571" s="62"/>
      <c r="H571" s="62"/>
      <c r="I571" s="62"/>
      <c r="J571" s="62"/>
      <c r="L571" s="62"/>
      <c r="N571" s="62"/>
      <c r="P571" s="62"/>
      <c r="Q571" s="62"/>
      <c r="R571" s="62"/>
      <c r="S571" s="62"/>
      <c r="T571" s="62"/>
      <c r="U571" s="62"/>
      <c r="V571" s="62"/>
      <c r="W571" s="62"/>
    </row>
    <row r="572" spans="4:23" x14ac:dyDescent="0.25">
      <c r="D572" s="62"/>
      <c r="E572" s="62"/>
      <c r="F572" s="62"/>
      <c r="G572" s="62"/>
      <c r="H572" s="62"/>
      <c r="I572" s="62"/>
      <c r="J572" s="62"/>
      <c r="L572" s="62"/>
      <c r="N572" s="62"/>
      <c r="P572" s="62"/>
      <c r="Q572" s="62"/>
      <c r="R572" s="62"/>
      <c r="S572" s="62"/>
      <c r="T572" s="62"/>
      <c r="U572" s="62"/>
      <c r="V572" s="62"/>
      <c r="W572" s="62"/>
    </row>
    <row r="573" spans="4:23" x14ac:dyDescent="0.25">
      <c r="D573" s="62"/>
      <c r="E573" s="62"/>
      <c r="F573" s="62"/>
      <c r="G573" s="62"/>
      <c r="H573" s="62"/>
      <c r="I573" s="62"/>
      <c r="J573" s="62"/>
      <c r="L573" s="62"/>
      <c r="N573" s="62"/>
      <c r="P573" s="62"/>
      <c r="Q573" s="62"/>
      <c r="R573" s="62"/>
      <c r="S573" s="62"/>
      <c r="T573" s="62"/>
      <c r="U573" s="62"/>
      <c r="V573" s="62"/>
      <c r="W573" s="62"/>
    </row>
    <row r="574" spans="4:23" x14ac:dyDescent="0.25">
      <c r="D574" s="62"/>
      <c r="E574" s="62"/>
      <c r="F574" s="62"/>
      <c r="G574" s="62"/>
      <c r="H574" s="62"/>
      <c r="I574" s="62"/>
      <c r="J574" s="62"/>
      <c r="L574" s="62"/>
      <c r="N574" s="62"/>
      <c r="P574" s="62"/>
      <c r="Q574" s="62"/>
      <c r="R574" s="62"/>
      <c r="S574" s="62"/>
      <c r="T574" s="62"/>
      <c r="U574" s="62"/>
      <c r="V574" s="62"/>
      <c r="W574" s="62"/>
    </row>
    <row r="575" spans="4:23" x14ac:dyDescent="0.25">
      <c r="D575" s="62"/>
      <c r="E575" s="62"/>
      <c r="F575" s="62"/>
      <c r="G575" s="62"/>
      <c r="H575" s="62"/>
      <c r="I575" s="62"/>
      <c r="J575" s="62"/>
      <c r="L575" s="62"/>
      <c r="N575" s="62"/>
      <c r="P575" s="62"/>
      <c r="Q575" s="62"/>
      <c r="R575" s="62"/>
      <c r="S575" s="62"/>
      <c r="T575" s="62"/>
      <c r="U575" s="62"/>
      <c r="V575" s="62"/>
      <c r="W575" s="62"/>
    </row>
    <row r="576" spans="4:23" x14ac:dyDescent="0.25">
      <c r="D576" s="62"/>
      <c r="E576" s="62"/>
      <c r="F576" s="62"/>
      <c r="G576" s="62"/>
      <c r="H576" s="62"/>
      <c r="I576" s="62"/>
      <c r="J576" s="62"/>
      <c r="L576" s="62"/>
      <c r="N576" s="62"/>
      <c r="P576" s="62"/>
      <c r="Q576" s="62"/>
      <c r="R576" s="62"/>
      <c r="S576" s="62"/>
      <c r="T576" s="62"/>
      <c r="U576" s="62"/>
      <c r="V576" s="62"/>
      <c r="W576" s="62"/>
    </row>
    <row r="577" spans="4:23" x14ac:dyDescent="0.25">
      <c r="D577" s="62"/>
      <c r="E577" s="62"/>
      <c r="F577" s="62"/>
      <c r="G577" s="62"/>
      <c r="H577" s="62"/>
      <c r="I577" s="62"/>
      <c r="J577" s="62"/>
      <c r="L577" s="62"/>
      <c r="N577" s="62"/>
      <c r="P577" s="62"/>
      <c r="Q577" s="62"/>
      <c r="R577" s="62"/>
      <c r="S577" s="62"/>
      <c r="T577" s="62"/>
      <c r="U577" s="62"/>
      <c r="V577" s="62"/>
      <c r="W577" s="62"/>
    </row>
    <row r="578" spans="4:23" x14ac:dyDescent="0.25">
      <c r="D578" s="62"/>
      <c r="E578" s="62"/>
      <c r="F578" s="62"/>
      <c r="G578" s="62"/>
      <c r="H578" s="62"/>
      <c r="I578" s="62"/>
      <c r="J578" s="62"/>
      <c r="L578" s="62"/>
      <c r="N578" s="62"/>
      <c r="P578" s="62"/>
      <c r="Q578" s="62"/>
      <c r="R578" s="62"/>
      <c r="S578" s="62"/>
      <c r="T578" s="62"/>
      <c r="U578" s="62"/>
      <c r="V578" s="62"/>
      <c r="W578" s="62"/>
    </row>
    <row r="579" spans="4:23" x14ac:dyDescent="0.25">
      <c r="D579" s="62"/>
      <c r="E579" s="62"/>
      <c r="F579" s="62"/>
      <c r="G579" s="62"/>
      <c r="H579" s="62"/>
      <c r="I579" s="62"/>
      <c r="J579" s="62"/>
      <c r="L579" s="62"/>
      <c r="N579" s="62"/>
      <c r="P579" s="62"/>
      <c r="Q579" s="62"/>
      <c r="R579" s="62"/>
      <c r="S579" s="62"/>
      <c r="T579" s="62"/>
      <c r="U579" s="62"/>
      <c r="V579" s="62"/>
      <c r="W579" s="62"/>
    </row>
    <row r="580" spans="4:23" x14ac:dyDescent="0.25">
      <c r="D580" s="62"/>
      <c r="E580" s="62"/>
      <c r="F580" s="62"/>
      <c r="G580" s="62"/>
      <c r="H580" s="62"/>
      <c r="I580" s="62"/>
      <c r="J580" s="62"/>
      <c r="L580" s="62"/>
      <c r="N580" s="62"/>
      <c r="P580" s="62"/>
      <c r="Q580" s="62"/>
      <c r="R580" s="62"/>
      <c r="S580" s="62"/>
      <c r="T580" s="62"/>
      <c r="U580" s="62"/>
      <c r="V580" s="62"/>
      <c r="W580" s="62"/>
    </row>
    <row r="581" spans="4:23" x14ac:dyDescent="0.25">
      <c r="D581" s="62"/>
      <c r="E581" s="62"/>
      <c r="F581" s="62"/>
      <c r="G581" s="62"/>
      <c r="H581" s="62"/>
      <c r="I581" s="62"/>
      <c r="J581" s="62"/>
      <c r="L581" s="62"/>
      <c r="N581" s="62"/>
      <c r="P581" s="62"/>
      <c r="Q581" s="62"/>
      <c r="R581" s="62"/>
      <c r="S581" s="62"/>
      <c r="T581" s="62"/>
      <c r="U581" s="62"/>
      <c r="V581" s="62"/>
      <c r="W581" s="62"/>
    </row>
    <row r="582" spans="4:23" x14ac:dyDescent="0.25">
      <c r="D582" s="62"/>
      <c r="E582" s="62"/>
      <c r="F582" s="62"/>
      <c r="G582" s="62"/>
      <c r="H582" s="62"/>
      <c r="I582" s="62"/>
      <c r="J582" s="62"/>
      <c r="L582" s="62"/>
      <c r="N582" s="62"/>
      <c r="P582" s="62"/>
      <c r="Q582" s="62"/>
      <c r="R582" s="62"/>
      <c r="S582" s="62"/>
      <c r="T582" s="62"/>
      <c r="U582" s="62"/>
      <c r="V582" s="62"/>
      <c r="W582" s="62"/>
    </row>
    <row r="583" spans="4:23" x14ac:dyDescent="0.25">
      <c r="D583" s="62"/>
      <c r="E583" s="62"/>
      <c r="F583" s="62"/>
      <c r="G583" s="62"/>
      <c r="H583" s="62"/>
      <c r="I583" s="62"/>
      <c r="J583" s="62"/>
      <c r="L583" s="62"/>
      <c r="N583" s="62"/>
      <c r="P583" s="62"/>
      <c r="Q583" s="62"/>
      <c r="R583" s="62"/>
      <c r="S583" s="62"/>
      <c r="T583" s="62"/>
      <c r="U583" s="62"/>
      <c r="V583" s="62"/>
      <c r="W583" s="62"/>
    </row>
    <row r="584" spans="4:23" x14ac:dyDescent="0.25">
      <c r="D584" s="62"/>
      <c r="E584" s="62"/>
      <c r="F584" s="62"/>
      <c r="G584" s="62"/>
      <c r="H584" s="62"/>
      <c r="I584" s="62"/>
      <c r="J584" s="62"/>
      <c r="L584" s="62"/>
      <c r="N584" s="62"/>
      <c r="P584" s="62"/>
      <c r="Q584" s="62"/>
      <c r="R584" s="62"/>
      <c r="S584" s="62"/>
      <c r="T584" s="62"/>
      <c r="U584" s="62"/>
      <c r="V584" s="62"/>
      <c r="W584" s="62"/>
    </row>
    <row r="585" spans="4:23" x14ac:dyDescent="0.25">
      <c r="D585" s="62"/>
      <c r="E585" s="62"/>
      <c r="F585" s="62"/>
      <c r="G585" s="62"/>
      <c r="H585" s="62"/>
      <c r="I585" s="62"/>
      <c r="J585" s="62"/>
      <c r="L585" s="62"/>
      <c r="N585" s="62"/>
      <c r="P585" s="62"/>
      <c r="Q585" s="62"/>
      <c r="R585" s="62"/>
      <c r="S585" s="62"/>
      <c r="T585" s="62"/>
      <c r="U585" s="62"/>
      <c r="V585" s="62"/>
      <c r="W585" s="62"/>
    </row>
    <row r="586" spans="4:23" x14ac:dyDescent="0.25">
      <c r="D586" s="62"/>
      <c r="E586" s="62"/>
      <c r="F586" s="62"/>
      <c r="G586" s="62"/>
      <c r="H586" s="62"/>
      <c r="I586" s="62"/>
      <c r="J586" s="62"/>
      <c r="L586" s="62"/>
      <c r="N586" s="62"/>
      <c r="P586" s="62"/>
      <c r="Q586" s="62"/>
      <c r="R586" s="62"/>
      <c r="S586" s="62"/>
      <c r="T586" s="62"/>
      <c r="U586" s="62"/>
      <c r="V586" s="62"/>
      <c r="W586" s="62"/>
    </row>
    <row r="587" spans="4:23" x14ac:dyDescent="0.25">
      <c r="D587" s="62"/>
      <c r="E587" s="62"/>
      <c r="F587" s="62"/>
      <c r="G587" s="62"/>
      <c r="H587" s="62"/>
      <c r="I587" s="62"/>
      <c r="J587" s="62"/>
      <c r="L587" s="62"/>
      <c r="N587" s="62"/>
      <c r="P587" s="62"/>
      <c r="Q587" s="62"/>
      <c r="R587" s="62"/>
      <c r="S587" s="62"/>
      <c r="T587" s="62"/>
      <c r="U587" s="62"/>
      <c r="V587" s="62"/>
      <c r="W587" s="62"/>
    </row>
    <row r="588" spans="4:23" x14ac:dyDescent="0.25">
      <c r="D588" s="62"/>
      <c r="E588" s="62"/>
      <c r="F588" s="62"/>
      <c r="G588" s="62"/>
      <c r="H588" s="62"/>
      <c r="I588" s="62"/>
      <c r="J588" s="62"/>
      <c r="L588" s="62"/>
      <c r="N588" s="62"/>
      <c r="P588" s="62"/>
      <c r="Q588" s="62"/>
      <c r="R588" s="62"/>
      <c r="S588" s="62"/>
      <c r="T588" s="62"/>
      <c r="U588" s="62"/>
      <c r="V588" s="62"/>
      <c r="W588" s="62"/>
    </row>
    <row r="589" spans="4:23" x14ac:dyDescent="0.25">
      <c r="D589" s="62"/>
      <c r="E589" s="62"/>
      <c r="F589" s="62"/>
      <c r="G589" s="62"/>
      <c r="H589" s="62"/>
      <c r="I589" s="62"/>
      <c r="J589" s="62"/>
      <c r="L589" s="62"/>
      <c r="N589" s="62"/>
      <c r="P589" s="62"/>
      <c r="Q589" s="62"/>
      <c r="R589" s="62"/>
      <c r="S589" s="62"/>
      <c r="T589" s="62"/>
      <c r="U589" s="62"/>
      <c r="V589" s="62"/>
      <c r="W589" s="62"/>
    </row>
    <row r="590" spans="4:23" x14ac:dyDescent="0.25">
      <c r="D590" s="62"/>
      <c r="E590" s="62"/>
      <c r="F590" s="62"/>
      <c r="G590" s="62"/>
      <c r="H590" s="62"/>
      <c r="I590" s="62"/>
      <c r="J590" s="62"/>
      <c r="L590" s="62"/>
      <c r="N590" s="62"/>
      <c r="P590" s="62"/>
      <c r="Q590" s="62"/>
      <c r="R590" s="62"/>
      <c r="S590" s="62"/>
      <c r="T590" s="62"/>
      <c r="U590" s="62"/>
      <c r="V590" s="62"/>
      <c r="W590" s="62"/>
    </row>
    <row r="591" spans="4:23" x14ac:dyDescent="0.25">
      <c r="D591" s="62"/>
      <c r="E591" s="62"/>
      <c r="F591" s="62"/>
      <c r="G591" s="62"/>
      <c r="H591" s="62"/>
      <c r="I591" s="62"/>
      <c r="J591" s="62"/>
      <c r="L591" s="62"/>
      <c r="N591" s="62"/>
      <c r="P591" s="62"/>
      <c r="Q591" s="62"/>
      <c r="R591" s="62"/>
      <c r="S591" s="62"/>
      <c r="T591" s="62"/>
      <c r="U591" s="62"/>
      <c r="V591" s="62"/>
      <c r="W591" s="62"/>
    </row>
    <row r="592" spans="4:23" x14ac:dyDescent="0.25">
      <c r="D592" s="62"/>
      <c r="E592" s="62"/>
      <c r="F592" s="62"/>
      <c r="G592" s="62"/>
      <c r="H592" s="62"/>
      <c r="I592" s="62"/>
      <c r="J592" s="62"/>
      <c r="L592" s="62"/>
      <c r="N592" s="62"/>
      <c r="P592" s="62"/>
      <c r="Q592" s="62"/>
      <c r="R592" s="62"/>
      <c r="S592" s="62"/>
      <c r="T592" s="62"/>
      <c r="U592" s="62"/>
      <c r="V592" s="62"/>
      <c r="W592" s="62"/>
    </row>
    <row r="593" spans="4:23" x14ac:dyDescent="0.25">
      <c r="D593" s="62"/>
      <c r="E593" s="62"/>
      <c r="F593" s="62"/>
      <c r="G593" s="62"/>
      <c r="H593" s="62"/>
      <c r="I593" s="62"/>
      <c r="J593" s="62"/>
      <c r="L593" s="62"/>
      <c r="N593" s="62"/>
      <c r="P593" s="62"/>
      <c r="Q593" s="62"/>
      <c r="R593" s="62"/>
      <c r="S593" s="62"/>
      <c r="T593" s="62"/>
      <c r="U593" s="62"/>
      <c r="V593" s="62"/>
      <c r="W593" s="62"/>
    </row>
    <row r="594" spans="4:23" x14ac:dyDescent="0.25">
      <c r="D594" s="62"/>
      <c r="E594" s="62"/>
      <c r="F594" s="62"/>
      <c r="G594" s="62"/>
      <c r="H594" s="62"/>
      <c r="I594" s="62"/>
      <c r="J594" s="62"/>
      <c r="L594" s="62"/>
      <c r="N594" s="62"/>
      <c r="P594" s="62"/>
      <c r="Q594" s="62"/>
      <c r="R594" s="62"/>
      <c r="S594" s="62"/>
      <c r="T594" s="62"/>
      <c r="U594" s="62"/>
      <c r="V594" s="62"/>
      <c r="W594" s="62"/>
    </row>
    <row r="595" spans="4:23" x14ac:dyDescent="0.25">
      <c r="D595" s="62"/>
      <c r="E595" s="62"/>
      <c r="F595" s="62"/>
      <c r="G595" s="62"/>
      <c r="H595" s="62"/>
      <c r="I595" s="62"/>
      <c r="J595" s="62"/>
      <c r="L595" s="62"/>
      <c r="N595" s="62"/>
      <c r="P595" s="62"/>
      <c r="Q595" s="62"/>
      <c r="R595" s="62"/>
      <c r="S595" s="62"/>
      <c r="T595" s="62"/>
      <c r="U595" s="62"/>
      <c r="V595" s="62"/>
      <c r="W595" s="62"/>
    </row>
    <row r="596" spans="4:23" x14ac:dyDescent="0.25">
      <c r="D596" s="62"/>
      <c r="E596" s="62"/>
      <c r="F596" s="62"/>
      <c r="G596" s="62"/>
      <c r="H596" s="62"/>
      <c r="I596" s="62"/>
      <c r="J596" s="62"/>
      <c r="L596" s="62"/>
      <c r="N596" s="62"/>
      <c r="P596" s="62"/>
      <c r="Q596" s="62"/>
      <c r="R596" s="62"/>
      <c r="S596" s="62"/>
      <c r="T596" s="62"/>
      <c r="U596" s="62"/>
      <c r="V596" s="62"/>
      <c r="W596" s="62"/>
    </row>
    <row r="597" spans="4:23" x14ac:dyDescent="0.25">
      <c r="D597" s="62"/>
      <c r="E597" s="62"/>
      <c r="F597" s="62"/>
      <c r="G597" s="62"/>
      <c r="H597" s="62"/>
      <c r="I597" s="62"/>
      <c r="J597" s="62"/>
      <c r="L597" s="62"/>
      <c r="N597" s="62"/>
      <c r="P597" s="62"/>
      <c r="Q597" s="62"/>
      <c r="R597" s="62"/>
      <c r="S597" s="62"/>
      <c r="T597" s="62"/>
      <c r="U597" s="62"/>
      <c r="V597" s="62"/>
      <c r="W597" s="62"/>
    </row>
    <row r="598" spans="4:23" x14ac:dyDescent="0.25">
      <c r="D598" s="62"/>
      <c r="E598" s="62"/>
      <c r="F598" s="62"/>
      <c r="G598" s="62"/>
      <c r="H598" s="62"/>
      <c r="I598" s="62"/>
      <c r="J598" s="62"/>
      <c r="L598" s="62"/>
      <c r="N598" s="62"/>
      <c r="P598" s="62"/>
      <c r="Q598" s="62"/>
      <c r="R598" s="62"/>
      <c r="S598" s="62"/>
      <c r="T598" s="62"/>
      <c r="U598" s="62"/>
      <c r="V598" s="62"/>
      <c r="W598" s="62"/>
    </row>
    <row r="599" spans="4:23" x14ac:dyDescent="0.25">
      <c r="D599" s="62"/>
      <c r="E599" s="62"/>
      <c r="F599" s="62"/>
      <c r="G599" s="62"/>
      <c r="H599" s="62"/>
      <c r="I599" s="62"/>
      <c r="J599" s="62"/>
      <c r="L599" s="62"/>
      <c r="N599" s="62"/>
      <c r="P599" s="62"/>
      <c r="Q599" s="62"/>
      <c r="R599" s="62"/>
      <c r="S599" s="62"/>
      <c r="T599" s="62"/>
      <c r="U599" s="62"/>
      <c r="V599" s="62"/>
      <c r="W599" s="62"/>
    </row>
    <row r="600" spans="4:23" x14ac:dyDescent="0.25">
      <c r="D600" s="62"/>
      <c r="E600" s="62"/>
      <c r="F600" s="62"/>
      <c r="G600" s="62"/>
      <c r="H600" s="62"/>
      <c r="I600" s="62"/>
      <c r="J600" s="62"/>
      <c r="L600" s="62"/>
      <c r="N600" s="62"/>
      <c r="P600" s="62"/>
      <c r="Q600" s="62"/>
      <c r="R600" s="62"/>
      <c r="S600" s="62"/>
      <c r="T600" s="62"/>
      <c r="U600" s="62"/>
      <c r="V600" s="62"/>
      <c r="W600" s="62"/>
    </row>
    <row r="601" spans="4:23" x14ac:dyDescent="0.25">
      <c r="D601" s="62"/>
      <c r="E601" s="62"/>
      <c r="F601" s="62"/>
      <c r="G601" s="62"/>
      <c r="H601" s="62"/>
      <c r="I601" s="62"/>
      <c r="J601" s="62"/>
      <c r="L601" s="62"/>
      <c r="N601" s="62"/>
      <c r="P601" s="62"/>
      <c r="Q601" s="62"/>
      <c r="R601" s="62"/>
      <c r="S601" s="62"/>
      <c r="T601" s="62"/>
      <c r="U601" s="62"/>
      <c r="V601" s="62"/>
      <c r="W601" s="62"/>
    </row>
    <row r="602" spans="4:23" x14ac:dyDescent="0.25">
      <c r="D602" s="62"/>
      <c r="E602" s="62"/>
      <c r="F602" s="62"/>
      <c r="G602" s="62"/>
      <c r="H602" s="62"/>
      <c r="I602" s="62"/>
      <c r="J602" s="62"/>
      <c r="L602" s="62"/>
      <c r="N602" s="62"/>
      <c r="P602" s="62"/>
      <c r="Q602" s="62"/>
      <c r="R602" s="62"/>
      <c r="S602" s="62"/>
      <c r="T602" s="62"/>
      <c r="U602" s="62"/>
      <c r="V602" s="62"/>
      <c r="W602" s="62"/>
    </row>
    <row r="603" spans="4:23" x14ac:dyDescent="0.25">
      <c r="D603" s="62"/>
      <c r="E603" s="62"/>
      <c r="F603" s="62"/>
      <c r="G603" s="62"/>
      <c r="H603" s="62"/>
      <c r="I603" s="62"/>
      <c r="J603" s="62"/>
      <c r="L603" s="62"/>
      <c r="N603" s="62"/>
      <c r="P603" s="62"/>
      <c r="Q603" s="62"/>
      <c r="R603" s="62"/>
      <c r="S603" s="62"/>
      <c r="T603" s="62"/>
      <c r="U603" s="62"/>
      <c r="V603" s="62"/>
      <c r="W603" s="62"/>
    </row>
    <row r="604" spans="4:23" x14ac:dyDescent="0.25">
      <c r="D604" s="62"/>
      <c r="E604" s="62"/>
      <c r="F604" s="62"/>
      <c r="G604" s="62"/>
      <c r="H604" s="62"/>
      <c r="I604" s="62"/>
      <c r="J604" s="62"/>
      <c r="L604" s="62"/>
      <c r="N604" s="62"/>
      <c r="P604" s="62"/>
      <c r="Q604" s="62"/>
      <c r="R604" s="62"/>
      <c r="S604" s="62"/>
      <c r="T604" s="62"/>
      <c r="U604" s="62"/>
      <c r="V604" s="62"/>
      <c r="W604" s="62"/>
    </row>
    <row r="605" spans="4:23" x14ac:dyDescent="0.25">
      <c r="D605" s="62"/>
      <c r="E605" s="62"/>
      <c r="F605" s="62"/>
      <c r="G605" s="62"/>
      <c r="H605" s="62"/>
      <c r="I605" s="62"/>
      <c r="J605" s="62"/>
      <c r="L605" s="62"/>
      <c r="N605" s="62"/>
      <c r="P605" s="62"/>
      <c r="Q605" s="62"/>
      <c r="R605" s="62"/>
      <c r="S605" s="62"/>
      <c r="T605" s="62"/>
      <c r="U605" s="62"/>
      <c r="V605" s="62"/>
      <c r="W605" s="62"/>
    </row>
    <row r="606" spans="4:23" x14ac:dyDescent="0.25">
      <c r="D606" s="62"/>
      <c r="E606" s="62"/>
      <c r="F606" s="62"/>
      <c r="G606" s="62"/>
      <c r="H606" s="62"/>
      <c r="I606" s="62"/>
      <c r="J606" s="62"/>
      <c r="L606" s="62"/>
      <c r="N606" s="62"/>
      <c r="P606" s="62"/>
      <c r="Q606" s="62"/>
      <c r="R606" s="62"/>
      <c r="S606" s="62"/>
      <c r="T606" s="62"/>
      <c r="U606" s="62"/>
      <c r="V606" s="62"/>
      <c r="W606" s="62"/>
    </row>
    <row r="607" spans="4:23" x14ac:dyDescent="0.25">
      <c r="D607" s="62"/>
      <c r="E607" s="62"/>
      <c r="F607" s="62"/>
      <c r="G607" s="62"/>
      <c r="H607" s="62"/>
      <c r="I607" s="62"/>
      <c r="J607" s="62"/>
      <c r="L607" s="62"/>
      <c r="N607" s="62"/>
      <c r="P607" s="62"/>
      <c r="Q607" s="62"/>
      <c r="R607" s="62"/>
      <c r="S607" s="62"/>
      <c r="T607" s="62"/>
      <c r="U607" s="62"/>
      <c r="V607" s="62"/>
      <c r="W607" s="62"/>
    </row>
  </sheetData>
  <mergeCells count="3">
    <mergeCell ref="D6:G6"/>
    <mergeCell ref="A8:V8"/>
    <mergeCell ref="L9:L10"/>
  </mergeCells>
  <dataValidations count="4">
    <dataValidation type="list" allowBlank="1" showInputMessage="1" showErrorMessage="1" sqref="D6">
      <formula1>Departments</formula1>
    </dataValidation>
    <dataValidation type="list" allowBlank="1" showInputMessage="1" showErrorMessage="1" sqref="H12:H23">
      <formula1>$AA$12:$AA$24</formula1>
    </dataValidation>
    <dataValidation type="list" allowBlank="1" showInputMessage="1" showErrorMessage="1" sqref="F12:F22">
      <formula1>$AA$1:$AA$2</formula1>
    </dataValidation>
    <dataValidation type="list" allowBlank="1" showInputMessage="1" showErrorMessage="1" sqref="B12:B22">
      <formula1>Service_Levels</formula1>
    </dataValidation>
  </dataValidations>
  <pageMargins left="0.45" right="0.45" top="0.75" bottom="0.5" header="0.3" footer="0.3"/>
  <pageSetup scale="77" fitToHeight="20" orientation="landscape" r:id="rId1"/>
  <headerFooter>
    <oddFooter>&amp;L&amp;8&amp;Z&amp;F</oddFooter>
  </headerFooter>
  <colBreaks count="2" manualBreakCount="2">
    <brk id="22" max="1048575" man="1"/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18"/>
  <sheetViews>
    <sheetView workbookViewId="0">
      <selection activeCell="G26" sqref="G26"/>
    </sheetView>
  </sheetViews>
  <sheetFormatPr defaultColWidth="9.140625" defaultRowHeight="15" x14ac:dyDescent="0.25"/>
  <cols>
    <col min="1" max="1" width="29" style="41" bestFit="1" customWidth="1"/>
    <col min="4" max="4" width="13.7109375" customWidth="1"/>
    <col min="5" max="5" width="4.140625" customWidth="1"/>
    <col min="11" max="12" width="14" style="41" bestFit="1" customWidth="1"/>
    <col min="13" max="13" width="13.28515625" style="41" bestFit="1" customWidth="1"/>
    <col min="14" max="14" width="9.28515625" style="41" bestFit="1" customWidth="1"/>
    <col min="15" max="16" width="13.28515625" style="41" bestFit="1" customWidth="1"/>
  </cols>
  <sheetData>
    <row r="1" spans="1:10" x14ac:dyDescent="0.25">
      <c r="A1" s="41" t="s">
        <v>10</v>
      </c>
      <c r="B1" t="s">
        <v>286</v>
      </c>
      <c r="C1" t="s">
        <v>287</v>
      </c>
      <c r="E1" s="68" t="s">
        <v>288</v>
      </c>
      <c r="F1" s="69"/>
      <c r="G1" s="69"/>
      <c r="H1" s="69"/>
      <c r="I1" s="69"/>
      <c r="J1" s="69"/>
    </row>
    <row r="2" spans="1:10" x14ac:dyDescent="0.25">
      <c r="A2" s="31" t="s">
        <v>22</v>
      </c>
      <c r="B2" t="s">
        <v>119</v>
      </c>
      <c r="C2" t="s">
        <v>289</v>
      </c>
      <c r="E2" s="69" t="s">
        <v>290</v>
      </c>
      <c r="F2" s="69" t="s">
        <v>291</v>
      </c>
      <c r="G2" s="69"/>
      <c r="H2" s="69"/>
      <c r="I2" s="69"/>
      <c r="J2" s="69"/>
    </row>
    <row r="3" spans="1:10" x14ac:dyDescent="0.25">
      <c r="A3" s="41" t="s">
        <v>21</v>
      </c>
      <c r="B3" t="s">
        <v>292</v>
      </c>
      <c r="C3" t="s">
        <v>289</v>
      </c>
      <c r="E3" s="69" t="s">
        <v>293</v>
      </c>
      <c r="F3" s="69" t="s">
        <v>294</v>
      </c>
      <c r="G3" s="69"/>
      <c r="H3" s="69"/>
      <c r="I3" s="69"/>
      <c r="J3" s="69"/>
    </row>
    <row r="4" spans="1:10" x14ac:dyDescent="0.25">
      <c r="A4" s="41" t="s">
        <v>23</v>
      </c>
      <c r="B4" t="s">
        <v>120</v>
      </c>
      <c r="C4" t="s">
        <v>290</v>
      </c>
      <c r="E4" s="69" t="s">
        <v>295</v>
      </c>
      <c r="F4" s="69" t="s">
        <v>296</v>
      </c>
      <c r="G4" s="69"/>
      <c r="H4" s="69"/>
      <c r="I4" s="69"/>
      <c r="J4" s="69"/>
    </row>
    <row r="5" spans="1:10" x14ac:dyDescent="0.25">
      <c r="A5" s="41" t="s">
        <v>24</v>
      </c>
      <c r="B5" t="s">
        <v>121</v>
      </c>
      <c r="C5" t="s">
        <v>293</v>
      </c>
      <c r="E5" s="69" t="s">
        <v>297</v>
      </c>
      <c r="F5" s="69" t="s">
        <v>298</v>
      </c>
      <c r="G5" s="69"/>
      <c r="H5" s="69"/>
      <c r="I5" s="69"/>
      <c r="J5" s="69"/>
    </row>
    <row r="6" spans="1:10" x14ac:dyDescent="0.25">
      <c r="A6" s="41" t="s">
        <v>85</v>
      </c>
      <c r="B6" t="s">
        <v>188</v>
      </c>
      <c r="C6" t="s">
        <v>293</v>
      </c>
      <c r="E6" s="69" t="s">
        <v>299</v>
      </c>
      <c r="F6" s="69" t="s">
        <v>215</v>
      </c>
      <c r="G6" s="69"/>
      <c r="H6" s="69"/>
      <c r="I6" s="69"/>
      <c r="J6" s="69"/>
    </row>
    <row r="7" spans="1:10" x14ac:dyDescent="0.25">
      <c r="A7" s="41" t="s">
        <v>25</v>
      </c>
      <c r="B7" t="s">
        <v>122</v>
      </c>
      <c r="C7" t="s">
        <v>293</v>
      </c>
      <c r="E7" s="69" t="s">
        <v>300</v>
      </c>
      <c r="F7" s="69" t="s">
        <v>301</v>
      </c>
      <c r="G7" s="69"/>
      <c r="H7" s="69"/>
      <c r="I7" s="69"/>
      <c r="J7" s="69"/>
    </row>
    <row r="8" spans="1:10" x14ac:dyDescent="0.25">
      <c r="A8" s="41" t="s">
        <v>257</v>
      </c>
      <c r="B8" t="s">
        <v>209</v>
      </c>
      <c r="C8" t="s">
        <v>293</v>
      </c>
    </row>
    <row r="9" spans="1:10" x14ac:dyDescent="0.25">
      <c r="A9" s="41" t="s">
        <v>87</v>
      </c>
      <c r="B9" t="s">
        <v>194</v>
      </c>
      <c r="C9" t="s">
        <v>293</v>
      </c>
    </row>
    <row r="10" spans="1:10" x14ac:dyDescent="0.25">
      <c r="A10" s="41" t="s">
        <v>90</v>
      </c>
      <c r="B10" t="s">
        <v>201</v>
      </c>
      <c r="C10" t="s">
        <v>290</v>
      </c>
    </row>
    <row r="11" spans="1:10" x14ac:dyDescent="0.25">
      <c r="A11" s="41" t="s">
        <v>26</v>
      </c>
      <c r="B11" t="s">
        <v>123</v>
      </c>
      <c r="C11" t="s">
        <v>290</v>
      </c>
    </row>
    <row r="12" spans="1:10" x14ac:dyDescent="0.25">
      <c r="A12" s="41" t="s">
        <v>27</v>
      </c>
      <c r="B12" t="s">
        <v>124</v>
      </c>
      <c r="C12" t="s">
        <v>300</v>
      </c>
    </row>
    <row r="13" spans="1:10" x14ac:dyDescent="0.25">
      <c r="A13" s="41" t="s">
        <v>28</v>
      </c>
      <c r="B13" t="s">
        <v>125</v>
      </c>
      <c r="C13" t="s">
        <v>290</v>
      </c>
    </row>
    <row r="14" spans="1:10" x14ac:dyDescent="0.25">
      <c r="A14" s="41" t="s">
        <v>29</v>
      </c>
      <c r="B14" t="s">
        <v>126</v>
      </c>
      <c r="C14" t="s">
        <v>295</v>
      </c>
    </row>
    <row r="15" spans="1:10" x14ac:dyDescent="0.25">
      <c r="A15" s="41" t="s">
        <v>30</v>
      </c>
      <c r="B15" t="s">
        <v>127</v>
      </c>
      <c r="C15" t="s">
        <v>290</v>
      </c>
    </row>
    <row r="16" spans="1:10" x14ac:dyDescent="0.25">
      <c r="A16" s="41" t="s">
        <v>31</v>
      </c>
      <c r="B16" t="s">
        <v>128</v>
      </c>
      <c r="C16" t="s">
        <v>295</v>
      </c>
    </row>
    <row r="17" spans="1:3" x14ac:dyDescent="0.25">
      <c r="A17" s="41" t="s">
        <v>32</v>
      </c>
      <c r="B17" t="s">
        <v>129</v>
      </c>
      <c r="C17" t="s">
        <v>290</v>
      </c>
    </row>
    <row r="18" spans="1:3" x14ac:dyDescent="0.25">
      <c r="A18" s="41" t="s">
        <v>33</v>
      </c>
      <c r="B18" t="s">
        <v>130</v>
      </c>
      <c r="C18" t="s">
        <v>290</v>
      </c>
    </row>
    <row r="19" spans="1:3" x14ac:dyDescent="0.25">
      <c r="A19" s="41" t="s">
        <v>34</v>
      </c>
      <c r="B19" t="s">
        <v>131</v>
      </c>
      <c r="C19" t="s">
        <v>290</v>
      </c>
    </row>
    <row r="20" spans="1:3" x14ac:dyDescent="0.25">
      <c r="A20" s="41" t="s">
        <v>35</v>
      </c>
      <c r="B20" t="s">
        <v>132</v>
      </c>
      <c r="C20" t="s">
        <v>295</v>
      </c>
    </row>
    <row r="21" spans="1:3" x14ac:dyDescent="0.25">
      <c r="A21" s="41" t="s">
        <v>36</v>
      </c>
      <c r="B21" t="s">
        <v>133</v>
      </c>
      <c r="C21" t="s">
        <v>295</v>
      </c>
    </row>
    <row r="22" spans="1:3" x14ac:dyDescent="0.25">
      <c r="A22" s="41" t="s">
        <v>236</v>
      </c>
      <c r="B22" t="s">
        <v>207</v>
      </c>
      <c r="C22" t="s">
        <v>290</v>
      </c>
    </row>
    <row r="23" spans="1:3" x14ac:dyDescent="0.25">
      <c r="A23" s="41" t="s">
        <v>81</v>
      </c>
      <c r="B23" t="s">
        <v>183</v>
      </c>
      <c r="C23" t="s">
        <v>290</v>
      </c>
    </row>
    <row r="24" spans="1:3" x14ac:dyDescent="0.25">
      <c r="A24" s="41" t="s">
        <v>254</v>
      </c>
      <c r="B24" t="s">
        <v>195</v>
      </c>
      <c r="C24" t="s">
        <v>293</v>
      </c>
    </row>
    <row r="25" spans="1:3" x14ac:dyDescent="0.25">
      <c r="A25" s="41" t="s">
        <v>86</v>
      </c>
      <c r="B25" s="31" t="s">
        <v>192</v>
      </c>
      <c r="C25" t="s">
        <v>293</v>
      </c>
    </row>
    <row r="26" spans="1:3" x14ac:dyDescent="0.25">
      <c r="A26" s="41" t="s">
        <v>239</v>
      </c>
      <c r="B26" t="s">
        <v>134</v>
      </c>
      <c r="C26" t="s">
        <v>293</v>
      </c>
    </row>
    <row r="27" spans="1:3" x14ac:dyDescent="0.25">
      <c r="A27" s="41" t="s">
        <v>37</v>
      </c>
      <c r="B27" t="s">
        <v>135</v>
      </c>
      <c r="C27" t="s">
        <v>290</v>
      </c>
    </row>
    <row r="28" spans="1:3" x14ac:dyDescent="0.25">
      <c r="A28" s="41" t="s">
        <v>38</v>
      </c>
      <c r="B28" t="s">
        <v>136</v>
      </c>
      <c r="C28" t="s">
        <v>300</v>
      </c>
    </row>
    <row r="29" spans="1:3" x14ac:dyDescent="0.25">
      <c r="A29" s="41" t="s">
        <v>253</v>
      </c>
      <c r="B29" t="s">
        <v>202</v>
      </c>
      <c r="C29" t="s">
        <v>293</v>
      </c>
    </row>
    <row r="30" spans="1:3" x14ac:dyDescent="0.25">
      <c r="A30" s="41" t="s">
        <v>250</v>
      </c>
      <c r="B30" t="s">
        <v>203</v>
      </c>
      <c r="C30" t="s">
        <v>293</v>
      </c>
    </row>
    <row r="31" spans="1:3" x14ac:dyDescent="0.25">
      <c r="A31" s="41" t="s">
        <v>251</v>
      </c>
      <c r="B31" t="s">
        <v>204</v>
      </c>
      <c r="C31" t="s">
        <v>293</v>
      </c>
    </row>
    <row r="32" spans="1:3" x14ac:dyDescent="0.25">
      <c r="A32" s="41" t="s">
        <v>241</v>
      </c>
      <c r="B32" t="s">
        <v>205</v>
      </c>
      <c r="C32" t="s">
        <v>293</v>
      </c>
    </row>
    <row r="33" spans="1:3" x14ac:dyDescent="0.25">
      <c r="A33" s="41" t="s">
        <v>39</v>
      </c>
      <c r="B33" t="s">
        <v>137</v>
      </c>
      <c r="C33" t="s">
        <v>293</v>
      </c>
    </row>
    <row r="34" spans="1:3" x14ac:dyDescent="0.25">
      <c r="A34" s="41" t="s">
        <v>242</v>
      </c>
      <c r="B34" t="s">
        <v>197</v>
      </c>
      <c r="C34" t="s">
        <v>293</v>
      </c>
    </row>
    <row r="35" spans="1:3" x14ac:dyDescent="0.25">
      <c r="A35" s="41" t="s">
        <v>40</v>
      </c>
      <c r="B35" t="s">
        <v>138</v>
      </c>
      <c r="C35" t="s">
        <v>293</v>
      </c>
    </row>
    <row r="36" spans="1:3" x14ac:dyDescent="0.25">
      <c r="A36" s="41" t="s">
        <v>41</v>
      </c>
      <c r="B36" t="s">
        <v>139</v>
      </c>
      <c r="C36" t="s">
        <v>293</v>
      </c>
    </row>
    <row r="37" spans="1:3" x14ac:dyDescent="0.25">
      <c r="A37" s="41" t="s">
        <v>42</v>
      </c>
      <c r="B37" t="s">
        <v>140</v>
      </c>
      <c r="C37" t="s">
        <v>293</v>
      </c>
    </row>
    <row r="38" spans="1:3" x14ac:dyDescent="0.25">
      <c r="A38" s="41" t="s">
        <v>255</v>
      </c>
      <c r="B38" t="s">
        <v>208</v>
      </c>
      <c r="C38" t="s">
        <v>293</v>
      </c>
    </row>
    <row r="39" spans="1:3" x14ac:dyDescent="0.25">
      <c r="A39" s="41" t="s">
        <v>247</v>
      </c>
      <c r="B39" t="s">
        <v>190</v>
      </c>
      <c r="C39" t="s">
        <v>293</v>
      </c>
    </row>
    <row r="40" spans="1:3" x14ac:dyDescent="0.25">
      <c r="A40" s="41" t="s">
        <v>43</v>
      </c>
      <c r="B40" t="s">
        <v>141</v>
      </c>
      <c r="C40" t="s">
        <v>293</v>
      </c>
    </row>
    <row r="41" spans="1:3" x14ac:dyDescent="0.25">
      <c r="A41" s="41" t="s">
        <v>44</v>
      </c>
      <c r="B41" t="s">
        <v>142</v>
      </c>
      <c r="C41" t="s">
        <v>295</v>
      </c>
    </row>
    <row r="42" spans="1:3" x14ac:dyDescent="0.25">
      <c r="A42" s="41" t="s">
        <v>82</v>
      </c>
      <c r="B42" t="s">
        <v>184</v>
      </c>
      <c r="C42" t="s">
        <v>300</v>
      </c>
    </row>
    <row r="43" spans="1:3" x14ac:dyDescent="0.25">
      <c r="A43" s="41" t="s">
        <v>45</v>
      </c>
      <c r="B43" t="s">
        <v>143</v>
      </c>
      <c r="C43" t="s">
        <v>300</v>
      </c>
    </row>
    <row r="44" spans="1:3" x14ac:dyDescent="0.25">
      <c r="A44" s="41" t="s">
        <v>46</v>
      </c>
      <c r="B44" t="s">
        <v>144</v>
      </c>
      <c r="C44" t="s">
        <v>300</v>
      </c>
    </row>
    <row r="45" spans="1:3" x14ac:dyDescent="0.25">
      <c r="A45" s="41" t="s">
        <v>83</v>
      </c>
      <c r="B45" t="s">
        <v>185</v>
      </c>
      <c r="C45" t="s">
        <v>300</v>
      </c>
    </row>
    <row r="46" spans="1:3" x14ac:dyDescent="0.25">
      <c r="A46" s="41" t="s">
        <v>47</v>
      </c>
      <c r="B46" t="s">
        <v>145</v>
      </c>
      <c r="C46" t="s">
        <v>293</v>
      </c>
    </row>
    <row r="47" spans="1:3" x14ac:dyDescent="0.25">
      <c r="A47" s="41" t="s">
        <v>80</v>
      </c>
      <c r="B47" t="s">
        <v>146</v>
      </c>
      <c r="C47" t="s">
        <v>300</v>
      </c>
    </row>
    <row r="48" spans="1:3" x14ac:dyDescent="0.25">
      <c r="A48" s="41" t="s">
        <v>48</v>
      </c>
      <c r="B48" t="s">
        <v>147</v>
      </c>
      <c r="C48" t="s">
        <v>300</v>
      </c>
    </row>
    <row r="49" spans="1:3" x14ac:dyDescent="0.25">
      <c r="A49" s="41" t="s">
        <v>302</v>
      </c>
      <c r="B49" t="s">
        <v>191</v>
      </c>
      <c r="C49" t="s">
        <v>293</v>
      </c>
    </row>
    <row r="50" spans="1:3" x14ac:dyDescent="0.25">
      <c r="A50" s="41" t="s">
        <v>303</v>
      </c>
      <c r="B50" t="s">
        <v>148</v>
      </c>
      <c r="C50" t="s">
        <v>293</v>
      </c>
    </row>
    <row r="51" spans="1:3" x14ac:dyDescent="0.25">
      <c r="A51" s="41" t="s">
        <v>49</v>
      </c>
      <c r="B51" t="s">
        <v>149</v>
      </c>
      <c r="C51" t="s">
        <v>293</v>
      </c>
    </row>
    <row r="52" spans="1:3" x14ac:dyDescent="0.25">
      <c r="A52" s="41" t="s">
        <v>50</v>
      </c>
      <c r="B52" t="s">
        <v>150</v>
      </c>
      <c r="C52" t="s">
        <v>293</v>
      </c>
    </row>
    <row r="53" spans="1:3" x14ac:dyDescent="0.25">
      <c r="A53" s="41" t="s">
        <v>51</v>
      </c>
      <c r="B53" t="s">
        <v>151</v>
      </c>
      <c r="C53" t="s">
        <v>293</v>
      </c>
    </row>
    <row r="54" spans="1:3" x14ac:dyDescent="0.25">
      <c r="A54" s="41" t="s">
        <v>52</v>
      </c>
      <c r="B54" t="s">
        <v>152</v>
      </c>
      <c r="C54" t="s">
        <v>293</v>
      </c>
    </row>
    <row r="55" spans="1:3" x14ac:dyDescent="0.25">
      <c r="A55" s="41" t="s">
        <v>53</v>
      </c>
      <c r="B55" t="s">
        <v>153</v>
      </c>
      <c r="C55" t="s">
        <v>293</v>
      </c>
    </row>
    <row r="56" spans="1:3" x14ac:dyDescent="0.25">
      <c r="A56" s="41" t="s">
        <v>54</v>
      </c>
      <c r="B56" t="s">
        <v>154</v>
      </c>
      <c r="C56" t="s">
        <v>293</v>
      </c>
    </row>
    <row r="57" spans="1:3" x14ac:dyDescent="0.25">
      <c r="A57" s="41" t="s">
        <v>55</v>
      </c>
      <c r="B57" t="s">
        <v>155</v>
      </c>
      <c r="C57" t="s">
        <v>293</v>
      </c>
    </row>
    <row r="58" spans="1:3" x14ac:dyDescent="0.25">
      <c r="A58" s="41" t="s">
        <v>237</v>
      </c>
      <c r="B58" t="s">
        <v>206</v>
      </c>
      <c r="C58" t="s">
        <v>293</v>
      </c>
    </row>
    <row r="59" spans="1:3" x14ac:dyDescent="0.25">
      <c r="A59" s="41" t="s">
        <v>238</v>
      </c>
      <c r="B59" t="s">
        <v>198</v>
      </c>
      <c r="C59" t="s">
        <v>293</v>
      </c>
    </row>
    <row r="60" spans="1:3" x14ac:dyDescent="0.25">
      <c r="A60" s="41" t="s">
        <v>88</v>
      </c>
      <c r="B60" t="s">
        <v>196</v>
      </c>
      <c r="C60" t="s">
        <v>293</v>
      </c>
    </row>
    <row r="61" spans="1:3" x14ac:dyDescent="0.25">
      <c r="A61" s="41" t="s">
        <v>56</v>
      </c>
      <c r="B61" t="s">
        <v>156</v>
      </c>
      <c r="C61" t="s">
        <v>293</v>
      </c>
    </row>
    <row r="62" spans="1:3" x14ac:dyDescent="0.25">
      <c r="A62" s="41" t="s">
        <v>57</v>
      </c>
      <c r="B62" t="s">
        <v>157</v>
      </c>
      <c r="C62" t="s">
        <v>293</v>
      </c>
    </row>
    <row r="63" spans="1:3" x14ac:dyDescent="0.25">
      <c r="A63" s="41" t="s">
        <v>58</v>
      </c>
      <c r="B63" t="s">
        <v>158</v>
      </c>
      <c r="C63" t="s">
        <v>293</v>
      </c>
    </row>
    <row r="64" spans="1:3" x14ac:dyDescent="0.25">
      <c r="A64" s="41" t="s">
        <v>59</v>
      </c>
      <c r="B64" t="s">
        <v>159</v>
      </c>
      <c r="C64" t="s">
        <v>293</v>
      </c>
    </row>
    <row r="65" spans="1:3" x14ac:dyDescent="0.25">
      <c r="A65" s="41" t="s">
        <v>60</v>
      </c>
      <c r="B65" t="s">
        <v>160</v>
      </c>
      <c r="C65" t="s">
        <v>293</v>
      </c>
    </row>
    <row r="66" spans="1:3" x14ac:dyDescent="0.25">
      <c r="A66" s="41" t="s">
        <v>61</v>
      </c>
      <c r="B66" t="s">
        <v>161</v>
      </c>
      <c r="C66" t="s">
        <v>293</v>
      </c>
    </row>
    <row r="67" spans="1:3" x14ac:dyDescent="0.25">
      <c r="A67" s="41" t="s">
        <v>62</v>
      </c>
      <c r="B67" t="s">
        <v>162</v>
      </c>
      <c r="C67" t="s">
        <v>293</v>
      </c>
    </row>
    <row r="68" spans="1:3" x14ac:dyDescent="0.25">
      <c r="A68" s="41" t="s">
        <v>60</v>
      </c>
      <c r="B68" t="s">
        <v>163</v>
      </c>
      <c r="C68" t="s">
        <v>293</v>
      </c>
    </row>
    <row r="69" spans="1:3" x14ac:dyDescent="0.25">
      <c r="A69" s="41" t="s">
        <v>63</v>
      </c>
      <c r="B69" t="s">
        <v>164</v>
      </c>
      <c r="C69" t="s">
        <v>293</v>
      </c>
    </row>
    <row r="70" spans="1:3" x14ac:dyDescent="0.25">
      <c r="A70" s="41" t="s">
        <v>64</v>
      </c>
      <c r="B70" t="s">
        <v>165</v>
      </c>
      <c r="C70" t="s">
        <v>293</v>
      </c>
    </row>
    <row r="71" spans="1:3" x14ac:dyDescent="0.25">
      <c r="A71" s="41" t="s">
        <v>249</v>
      </c>
      <c r="B71" t="s">
        <v>193</v>
      </c>
      <c r="C71" t="s">
        <v>293</v>
      </c>
    </row>
    <row r="72" spans="1:3" x14ac:dyDescent="0.25">
      <c r="A72" s="41" t="s">
        <v>65</v>
      </c>
      <c r="B72" t="s">
        <v>166</v>
      </c>
      <c r="C72" t="s">
        <v>293</v>
      </c>
    </row>
    <row r="73" spans="1:3" x14ac:dyDescent="0.25">
      <c r="A73" s="41" t="s">
        <v>66</v>
      </c>
      <c r="B73" t="s">
        <v>167</v>
      </c>
      <c r="C73" t="s">
        <v>293</v>
      </c>
    </row>
    <row r="74" spans="1:3" x14ac:dyDescent="0.25">
      <c r="A74" s="41" t="s">
        <v>67</v>
      </c>
      <c r="B74" t="s">
        <v>168</v>
      </c>
      <c r="C74" t="s">
        <v>293</v>
      </c>
    </row>
    <row r="75" spans="1:3" x14ac:dyDescent="0.25">
      <c r="A75" s="41" t="s">
        <v>68</v>
      </c>
      <c r="B75" t="s">
        <v>169</v>
      </c>
      <c r="C75" t="s">
        <v>293</v>
      </c>
    </row>
    <row r="76" spans="1:3" x14ac:dyDescent="0.25">
      <c r="A76" s="41" t="s">
        <v>84</v>
      </c>
      <c r="B76" t="s">
        <v>186</v>
      </c>
      <c r="C76" t="s">
        <v>293</v>
      </c>
    </row>
    <row r="77" spans="1:3" x14ac:dyDescent="0.25">
      <c r="A77" s="41" t="s">
        <v>248</v>
      </c>
      <c r="B77" t="s">
        <v>189</v>
      </c>
      <c r="C77" t="s">
        <v>293</v>
      </c>
    </row>
    <row r="78" spans="1:3" x14ac:dyDescent="0.25">
      <c r="A78" s="41" t="s">
        <v>70</v>
      </c>
      <c r="B78" t="s">
        <v>171</v>
      </c>
      <c r="C78" t="s">
        <v>293</v>
      </c>
    </row>
    <row r="79" spans="1:3" x14ac:dyDescent="0.25">
      <c r="A79" s="41" t="s">
        <v>71</v>
      </c>
      <c r="B79" t="s">
        <v>172</v>
      </c>
      <c r="C79" t="s">
        <v>293</v>
      </c>
    </row>
    <row r="80" spans="1:3" x14ac:dyDescent="0.25">
      <c r="A80" s="41" t="s">
        <v>252</v>
      </c>
      <c r="B80" t="s">
        <v>199</v>
      </c>
      <c r="C80" t="s">
        <v>293</v>
      </c>
    </row>
    <row r="81" spans="1:13" x14ac:dyDescent="0.25">
      <c r="A81" s="41" t="s">
        <v>72</v>
      </c>
      <c r="B81" t="s">
        <v>173</v>
      </c>
      <c r="C81" t="s">
        <v>293</v>
      </c>
    </row>
    <row r="82" spans="1:13" x14ac:dyDescent="0.25">
      <c r="A82" s="41" t="s">
        <v>73</v>
      </c>
      <c r="B82" t="s">
        <v>174</v>
      </c>
      <c r="C82" t="s">
        <v>293</v>
      </c>
    </row>
    <row r="83" spans="1:13" x14ac:dyDescent="0.25">
      <c r="A83" s="41" t="s">
        <v>74</v>
      </c>
      <c r="B83" t="s">
        <v>175</v>
      </c>
      <c r="C83" t="s">
        <v>293</v>
      </c>
    </row>
    <row r="84" spans="1:13" x14ac:dyDescent="0.25">
      <c r="A84" s="41" t="s">
        <v>75</v>
      </c>
      <c r="B84" t="s">
        <v>176</v>
      </c>
      <c r="C84" t="s">
        <v>293</v>
      </c>
    </row>
    <row r="85" spans="1:13" x14ac:dyDescent="0.25">
      <c r="A85" s="41" t="s">
        <v>76</v>
      </c>
      <c r="B85" t="s">
        <v>177</v>
      </c>
      <c r="C85" t="s">
        <v>300</v>
      </c>
    </row>
    <row r="86" spans="1:13" x14ac:dyDescent="0.25">
      <c r="A86" t="s">
        <v>77</v>
      </c>
      <c r="B86" t="s">
        <v>178</v>
      </c>
      <c r="C86" t="s">
        <v>293</v>
      </c>
    </row>
    <row r="87" spans="1:13" x14ac:dyDescent="0.25">
      <c r="A87" s="41" t="s">
        <v>78</v>
      </c>
      <c r="B87" t="s">
        <v>179</v>
      </c>
      <c r="C87" t="s">
        <v>293</v>
      </c>
    </row>
    <row r="88" spans="1:13" x14ac:dyDescent="0.25">
      <c r="A88" s="49" t="s">
        <v>240</v>
      </c>
      <c r="B88" t="s">
        <v>210</v>
      </c>
      <c r="C88" t="s">
        <v>293</v>
      </c>
      <c r="L88"/>
      <c r="M88" s="49"/>
    </row>
    <row r="89" spans="1:13" x14ac:dyDescent="0.25">
      <c r="A89" s="49" t="s">
        <v>246</v>
      </c>
      <c r="B89" t="s">
        <v>181</v>
      </c>
      <c r="C89" t="s">
        <v>293</v>
      </c>
      <c r="L89"/>
      <c r="M89" s="49"/>
    </row>
    <row r="90" spans="1:13" x14ac:dyDescent="0.25">
      <c r="A90" t="s">
        <v>79</v>
      </c>
      <c r="B90" t="s">
        <v>180</v>
      </c>
      <c r="C90" t="s">
        <v>293</v>
      </c>
    </row>
    <row r="91" spans="1:13" x14ac:dyDescent="0.25">
      <c r="A91" s="41" t="s">
        <v>304</v>
      </c>
      <c r="B91" t="s">
        <v>213</v>
      </c>
      <c r="C91" t="s">
        <v>293</v>
      </c>
    </row>
    <row r="92" spans="1:13" x14ac:dyDescent="0.25">
      <c r="A92" s="41" t="s">
        <v>256</v>
      </c>
      <c r="B92" t="s">
        <v>200</v>
      </c>
      <c r="C92" t="s">
        <v>293</v>
      </c>
    </row>
    <row r="93" spans="1:13" x14ac:dyDescent="0.25">
      <c r="A93" s="41" t="s">
        <v>258</v>
      </c>
      <c r="B93" t="s">
        <v>212</v>
      </c>
      <c r="C93" t="s">
        <v>293</v>
      </c>
    </row>
    <row r="94" spans="1:13" x14ac:dyDescent="0.25">
      <c r="A94" s="41" t="s">
        <v>89</v>
      </c>
      <c r="B94" t="s">
        <v>182</v>
      </c>
      <c r="C94" t="s">
        <v>293</v>
      </c>
    </row>
    <row r="95" spans="1:13" x14ac:dyDescent="0.25">
      <c r="A95" s="41" t="s">
        <v>305</v>
      </c>
      <c r="B95" t="s">
        <v>102</v>
      </c>
      <c r="C95" t="s">
        <v>299</v>
      </c>
    </row>
    <row r="96" spans="1:13" x14ac:dyDescent="0.25">
      <c r="A96" s="41" t="s">
        <v>305</v>
      </c>
      <c r="B96" t="s">
        <v>103</v>
      </c>
      <c r="C96" t="s">
        <v>299</v>
      </c>
    </row>
    <row r="97" spans="1:3" x14ac:dyDescent="0.25">
      <c r="A97" s="41" t="s">
        <v>305</v>
      </c>
      <c r="B97" t="s">
        <v>104</v>
      </c>
      <c r="C97" t="s">
        <v>299</v>
      </c>
    </row>
    <row r="98" spans="1:3" x14ac:dyDescent="0.25">
      <c r="A98" s="41" t="s">
        <v>305</v>
      </c>
      <c r="B98" t="s">
        <v>105</v>
      </c>
      <c r="C98" t="s">
        <v>299</v>
      </c>
    </row>
    <row r="99" spans="1:3" x14ac:dyDescent="0.25">
      <c r="A99" s="41" t="s">
        <v>305</v>
      </c>
      <c r="B99" t="s">
        <v>106</v>
      </c>
      <c r="C99" t="s">
        <v>299</v>
      </c>
    </row>
    <row r="100" spans="1:3" x14ac:dyDescent="0.25">
      <c r="A100" s="41" t="s">
        <v>305</v>
      </c>
      <c r="B100" t="s">
        <v>107</v>
      </c>
      <c r="C100" t="s">
        <v>299</v>
      </c>
    </row>
    <row r="101" spans="1:3" x14ac:dyDescent="0.25">
      <c r="A101" s="41" t="s">
        <v>305</v>
      </c>
      <c r="B101" t="s">
        <v>108</v>
      </c>
      <c r="C101" t="s">
        <v>299</v>
      </c>
    </row>
    <row r="102" spans="1:3" x14ac:dyDescent="0.25">
      <c r="A102" s="41" t="s">
        <v>305</v>
      </c>
      <c r="B102" t="s">
        <v>109</v>
      </c>
      <c r="C102" t="s">
        <v>299</v>
      </c>
    </row>
    <row r="103" spans="1:3" x14ac:dyDescent="0.25">
      <c r="A103" s="41" t="s">
        <v>305</v>
      </c>
      <c r="B103" t="s">
        <v>110</v>
      </c>
      <c r="C103" t="s">
        <v>299</v>
      </c>
    </row>
    <row r="104" spans="1:3" x14ac:dyDescent="0.25">
      <c r="A104" s="41" t="s">
        <v>305</v>
      </c>
      <c r="B104" t="s">
        <v>112</v>
      </c>
      <c r="C104" t="s">
        <v>299</v>
      </c>
    </row>
    <row r="105" spans="1:3" x14ac:dyDescent="0.25">
      <c r="A105" s="41" t="s">
        <v>305</v>
      </c>
      <c r="B105" t="s">
        <v>113</v>
      </c>
      <c r="C105" t="s">
        <v>299</v>
      </c>
    </row>
    <row r="106" spans="1:3" x14ac:dyDescent="0.25">
      <c r="A106" s="41" t="s">
        <v>305</v>
      </c>
      <c r="B106" t="s">
        <v>114</v>
      </c>
      <c r="C106" t="s">
        <v>299</v>
      </c>
    </row>
    <row r="107" spans="1:3" x14ac:dyDescent="0.25">
      <c r="A107" s="41" t="s">
        <v>305</v>
      </c>
      <c r="B107" t="s">
        <v>115</v>
      </c>
      <c r="C107" t="s">
        <v>299</v>
      </c>
    </row>
    <row r="108" spans="1:3" x14ac:dyDescent="0.25">
      <c r="A108" s="41" t="s">
        <v>305</v>
      </c>
      <c r="B108" t="s">
        <v>118</v>
      </c>
      <c r="C108" t="s">
        <v>299</v>
      </c>
    </row>
    <row r="109" spans="1:3" x14ac:dyDescent="0.25">
      <c r="A109" s="41" t="s">
        <v>305</v>
      </c>
      <c r="B109" t="s">
        <v>116</v>
      </c>
      <c r="C109" t="s">
        <v>299</v>
      </c>
    </row>
    <row r="110" spans="1:3" x14ac:dyDescent="0.25">
      <c r="A110" s="41" t="s">
        <v>305</v>
      </c>
      <c r="B110" t="s">
        <v>117</v>
      </c>
      <c r="C110" t="s">
        <v>299</v>
      </c>
    </row>
    <row r="111" spans="1:3" x14ac:dyDescent="0.25">
      <c r="A111" s="41" t="s">
        <v>305</v>
      </c>
      <c r="B111" t="s">
        <v>306</v>
      </c>
      <c r="C111" t="s">
        <v>299</v>
      </c>
    </row>
    <row r="112" spans="1:3" x14ac:dyDescent="0.25">
      <c r="A112" s="41" t="s">
        <v>305</v>
      </c>
      <c r="B112" t="s">
        <v>111</v>
      </c>
      <c r="C112" t="s">
        <v>299</v>
      </c>
    </row>
    <row r="113" spans="1:3" x14ac:dyDescent="0.25">
      <c r="A113" s="41" t="s">
        <v>305</v>
      </c>
      <c r="B113" t="s">
        <v>307</v>
      </c>
      <c r="C113" t="s">
        <v>299</v>
      </c>
    </row>
    <row r="114" spans="1:3" x14ac:dyDescent="0.25">
      <c r="A114" s="41" t="s">
        <v>305</v>
      </c>
      <c r="B114" t="s">
        <v>308</v>
      </c>
      <c r="C114" t="s">
        <v>299</v>
      </c>
    </row>
    <row r="115" spans="1:3" x14ac:dyDescent="0.25">
      <c r="A115" s="41" t="s">
        <v>305</v>
      </c>
      <c r="B115" t="s">
        <v>187</v>
      </c>
      <c r="C115" t="s">
        <v>289</v>
      </c>
    </row>
    <row r="116" spans="1:3" x14ac:dyDescent="0.25">
      <c r="A116" s="41" t="s">
        <v>69</v>
      </c>
      <c r="B116" t="s">
        <v>170</v>
      </c>
      <c r="C116" t="s">
        <v>293</v>
      </c>
    </row>
    <row r="117" spans="1:3" x14ac:dyDescent="0.25">
      <c r="A117" s="41" t="s">
        <v>309</v>
      </c>
      <c r="B117" t="s">
        <v>211</v>
      </c>
      <c r="C117" t="s">
        <v>293</v>
      </c>
    </row>
    <row r="118" spans="1:3" x14ac:dyDescent="0.25">
      <c r="A118" s="41" t="s">
        <v>310</v>
      </c>
      <c r="B118" t="s">
        <v>311</v>
      </c>
      <c r="C118" t="s">
        <v>293</v>
      </c>
    </row>
  </sheetData>
  <sheetProtection algorithmName="SHA-512" hashValue="4iJP3YQzcDfstRbiHN5E2XllfxgSpYTs1aQwyBJb0DWA5gSIz7XNjDBJ8qzJuv4slPVHeAK2nvmQcVUQl51iDg==" saltValue="fg0f2jo04Rqk+ofrmZ2VeA==" spinCount="100000" sheet="1" objects="1" scenarios="1"/>
  <autoFilter ref="B1:C118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29"/>
  <sheetViews>
    <sheetView topLeftCell="A196" workbookViewId="0">
      <selection activeCell="A209" sqref="A209:XFD209"/>
    </sheetView>
  </sheetViews>
  <sheetFormatPr defaultColWidth="9.140625" defaultRowHeight="15" x14ac:dyDescent="0.25"/>
  <cols>
    <col min="1" max="1" width="73.42578125" style="41" bestFit="1" customWidth="1"/>
    <col min="4" max="4" width="13.7109375" customWidth="1"/>
    <col min="5" max="5" width="4.140625" customWidth="1"/>
    <col min="11" max="12" width="14" style="41" bestFit="1" customWidth="1"/>
    <col min="13" max="13" width="13.28515625" style="41" bestFit="1" customWidth="1"/>
    <col min="14" max="14" width="9.28515625" style="41" bestFit="1" customWidth="1"/>
    <col min="15" max="16" width="13.28515625" style="41" bestFit="1" customWidth="1"/>
  </cols>
  <sheetData>
    <row r="1" spans="1:10" x14ac:dyDescent="0.25">
      <c r="A1" s="41" t="s">
        <v>10</v>
      </c>
      <c r="B1" t="s">
        <v>286</v>
      </c>
      <c r="C1" t="s">
        <v>287</v>
      </c>
      <c r="E1" s="68" t="s">
        <v>288</v>
      </c>
      <c r="F1" s="69"/>
      <c r="G1" s="69"/>
      <c r="H1" s="69"/>
      <c r="I1" s="69"/>
      <c r="J1" s="69"/>
    </row>
    <row r="2" spans="1:10" x14ac:dyDescent="0.25">
      <c r="A2" s="31" t="s">
        <v>466</v>
      </c>
      <c r="B2" t="s">
        <v>443</v>
      </c>
      <c r="C2" t="s">
        <v>290</v>
      </c>
      <c r="E2" s="69" t="s">
        <v>290</v>
      </c>
      <c r="F2" s="69" t="s">
        <v>291</v>
      </c>
      <c r="G2" s="69"/>
      <c r="H2" s="69"/>
      <c r="I2" s="69"/>
      <c r="J2" s="69"/>
    </row>
    <row r="3" spans="1:10" x14ac:dyDescent="0.25">
      <c r="A3" s="41" t="s">
        <v>468</v>
      </c>
      <c r="B3" t="s">
        <v>467</v>
      </c>
      <c r="C3" t="s">
        <v>290</v>
      </c>
      <c r="E3" s="69" t="s">
        <v>293</v>
      </c>
      <c r="F3" s="69" t="s">
        <v>294</v>
      </c>
      <c r="G3" s="69"/>
      <c r="H3" s="69"/>
      <c r="I3" s="69"/>
      <c r="J3" s="69"/>
    </row>
    <row r="4" spans="1:10" x14ac:dyDescent="0.25">
      <c r="A4" s="41" t="s">
        <v>469</v>
      </c>
      <c r="B4" t="s">
        <v>427</v>
      </c>
      <c r="C4" t="s">
        <v>290</v>
      </c>
      <c r="E4" s="69" t="s">
        <v>295</v>
      </c>
      <c r="F4" s="69" t="s">
        <v>296</v>
      </c>
      <c r="G4" s="69"/>
      <c r="H4" s="69"/>
      <c r="I4" s="69"/>
      <c r="J4" s="69"/>
    </row>
    <row r="5" spans="1:10" x14ac:dyDescent="0.25">
      <c r="A5" s="41" t="s">
        <v>471</v>
      </c>
      <c r="B5" t="s">
        <v>470</v>
      </c>
      <c r="C5" t="s">
        <v>290</v>
      </c>
      <c r="E5" s="69" t="s">
        <v>297</v>
      </c>
      <c r="F5" s="69" t="s">
        <v>298</v>
      </c>
      <c r="G5" s="69"/>
      <c r="H5" s="69"/>
      <c r="I5" s="69"/>
      <c r="J5" s="69"/>
    </row>
    <row r="6" spans="1:10" x14ac:dyDescent="0.25">
      <c r="A6" s="41" t="s">
        <v>473</v>
      </c>
      <c r="B6" t="s">
        <v>472</v>
      </c>
      <c r="C6" t="s">
        <v>290</v>
      </c>
      <c r="E6" s="69" t="s">
        <v>299</v>
      </c>
      <c r="F6" s="69" t="s">
        <v>215</v>
      </c>
      <c r="G6" s="69"/>
      <c r="H6" s="69"/>
      <c r="I6" s="69"/>
      <c r="J6" s="69"/>
    </row>
    <row r="7" spans="1:10" x14ac:dyDescent="0.25">
      <c r="A7" s="41" t="s">
        <v>475</v>
      </c>
      <c r="B7" t="s">
        <v>474</v>
      </c>
      <c r="C7" t="s">
        <v>290</v>
      </c>
      <c r="E7" s="69" t="s">
        <v>300</v>
      </c>
      <c r="F7" s="69" t="s">
        <v>301</v>
      </c>
      <c r="G7" s="69"/>
      <c r="H7" s="69"/>
      <c r="I7" s="69"/>
      <c r="J7" s="69"/>
    </row>
    <row r="8" spans="1:10" x14ac:dyDescent="0.25">
      <c r="A8" s="41" t="s">
        <v>476</v>
      </c>
      <c r="B8" t="s">
        <v>428</v>
      </c>
      <c r="C8" t="s">
        <v>290</v>
      </c>
    </row>
    <row r="9" spans="1:10" x14ac:dyDescent="0.25">
      <c r="A9" s="41" t="s">
        <v>478</v>
      </c>
      <c r="B9" t="s">
        <v>477</v>
      </c>
      <c r="C9" t="s">
        <v>290</v>
      </c>
    </row>
    <row r="10" spans="1:10" x14ac:dyDescent="0.25">
      <c r="A10" s="41" t="s">
        <v>480</v>
      </c>
      <c r="B10" t="s">
        <v>479</v>
      </c>
      <c r="C10" t="s">
        <v>290</v>
      </c>
    </row>
    <row r="11" spans="1:10" x14ac:dyDescent="0.25">
      <c r="A11" s="41" t="s">
        <v>482</v>
      </c>
      <c r="B11" t="s">
        <v>481</v>
      </c>
      <c r="C11" t="s">
        <v>290</v>
      </c>
    </row>
    <row r="12" spans="1:10" x14ac:dyDescent="0.25">
      <c r="A12" s="41" t="s">
        <v>484</v>
      </c>
      <c r="B12" t="s">
        <v>483</v>
      </c>
      <c r="C12" t="s">
        <v>290</v>
      </c>
    </row>
    <row r="13" spans="1:10" x14ac:dyDescent="0.25">
      <c r="A13" s="41" t="s">
        <v>486</v>
      </c>
      <c r="B13" t="s">
        <v>485</v>
      </c>
      <c r="C13" t="s">
        <v>290</v>
      </c>
    </row>
    <row r="14" spans="1:10" x14ac:dyDescent="0.25">
      <c r="A14" s="41" t="s">
        <v>488</v>
      </c>
      <c r="B14" t="s">
        <v>487</v>
      </c>
      <c r="C14" t="s">
        <v>290</v>
      </c>
    </row>
    <row r="15" spans="1:10" x14ac:dyDescent="0.25">
      <c r="A15" s="41" t="s">
        <v>489</v>
      </c>
      <c r="B15" t="s">
        <v>429</v>
      </c>
      <c r="C15" t="s">
        <v>290</v>
      </c>
    </row>
    <row r="16" spans="1:10" x14ac:dyDescent="0.25">
      <c r="A16" s="41" t="s">
        <v>490</v>
      </c>
      <c r="B16" t="s">
        <v>430</v>
      </c>
      <c r="C16" t="s">
        <v>290</v>
      </c>
    </row>
    <row r="17" spans="1:3" x14ac:dyDescent="0.25">
      <c r="A17" s="41" t="s">
        <v>491</v>
      </c>
      <c r="B17" t="s">
        <v>431</v>
      </c>
      <c r="C17" t="s">
        <v>290</v>
      </c>
    </row>
    <row r="18" spans="1:3" x14ac:dyDescent="0.25">
      <c r="A18" s="41" t="s">
        <v>492</v>
      </c>
      <c r="B18" t="s">
        <v>432</v>
      </c>
      <c r="C18" t="s">
        <v>290</v>
      </c>
    </row>
    <row r="19" spans="1:3" x14ac:dyDescent="0.25">
      <c r="A19" s="41" t="s">
        <v>493</v>
      </c>
      <c r="B19" t="s">
        <v>433</v>
      </c>
      <c r="C19" t="s">
        <v>290</v>
      </c>
    </row>
    <row r="20" spans="1:3" x14ac:dyDescent="0.25">
      <c r="A20" s="41" t="s">
        <v>494</v>
      </c>
      <c r="B20" t="s">
        <v>434</v>
      </c>
      <c r="C20" t="s">
        <v>290</v>
      </c>
    </row>
    <row r="21" spans="1:3" x14ac:dyDescent="0.25">
      <c r="A21" s="41" t="s">
        <v>495</v>
      </c>
      <c r="B21" t="s">
        <v>435</v>
      </c>
      <c r="C21" t="s">
        <v>290</v>
      </c>
    </row>
    <row r="22" spans="1:3" x14ac:dyDescent="0.25">
      <c r="A22" s="41" t="s">
        <v>496</v>
      </c>
      <c r="B22" t="s">
        <v>436</v>
      </c>
      <c r="C22" t="s">
        <v>290</v>
      </c>
    </row>
    <row r="23" spans="1:3" x14ac:dyDescent="0.25">
      <c r="A23" s="41" t="s">
        <v>497</v>
      </c>
      <c r="B23" t="s">
        <v>437</v>
      </c>
      <c r="C23" t="s">
        <v>290</v>
      </c>
    </row>
    <row r="24" spans="1:3" x14ac:dyDescent="0.25">
      <c r="A24" s="41" t="s">
        <v>498</v>
      </c>
      <c r="B24" t="s">
        <v>438</v>
      </c>
      <c r="C24" t="s">
        <v>290</v>
      </c>
    </row>
    <row r="25" spans="1:3" x14ac:dyDescent="0.25">
      <c r="A25" s="41" t="s">
        <v>500</v>
      </c>
      <c r="B25" t="s">
        <v>499</v>
      </c>
      <c r="C25" t="s">
        <v>290</v>
      </c>
    </row>
    <row r="26" spans="1:3" x14ac:dyDescent="0.25">
      <c r="A26" s="41" t="s">
        <v>501</v>
      </c>
      <c r="B26" t="s">
        <v>439</v>
      </c>
      <c r="C26" t="s">
        <v>290</v>
      </c>
    </row>
    <row r="27" spans="1:3" x14ac:dyDescent="0.25">
      <c r="A27" s="41" t="s">
        <v>502</v>
      </c>
      <c r="B27" t="s">
        <v>440</v>
      </c>
      <c r="C27" t="s">
        <v>290</v>
      </c>
    </row>
    <row r="28" spans="1:3" x14ac:dyDescent="0.25">
      <c r="A28" s="41" t="s">
        <v>504</v>
      </c>
      <c r="B28" t="s">
        <v>503</v>
      </c>
      <c r="C28" t="s">
        <v>290</v>
      </c>
    </row>
    <row r="29" spans="1:3" x14ac:dyDescent="0.25">
      <c r="A29" s="41" t="s">
        <v>506</v>
      </c>
      <c r="B29" t="s">
        <v>505</v>
      </c>
      <c r="C29" t="s">
        <v>290</v>
      </c>
    </row>
    <row r="30" spans="1:3" x14ac:dyDescent="0.25">
      <c r="A30" s="41" t="s">
        <v>507</v>
      </c>
      <c r="B30" t="s">
        <v>441</v>
      </c>
      <c r="C30" t="s">
        <v>290</v>
      </c>
    </row>
    <row r="31" spans="1:3" x14ac:dyDescent="0.25">
      <c r="A31" s="41" t="s">
        <v>509</v>
      </c>
      <c r="B31" t="s">
        <v>508</v>
      </c>
      <c r="C31" t="s">
        <v>290</v>
      </c>
    </row>
    <row r="32" spans="1:3" x14ac:dyDescent="0.25">
      <c r="A32" s="41" t="s">
        <v>510</v>
      </c>
      <c r="B32" t="s">
        <v>442</v>
      </c>
      <c r="C32" t="s">
        <v>290</v>
      </c>
    </row>
    <row r="33" spans="1:3" x14ac:dyDescent="0.25">
      <c r="A33" s="41" t="s">
        <v>512</v>
      </c>
      <c r="B33" t="s">
        <v>511</v>
      </c>
      <c r="C33" t="s">
        <v>290</v>
      </c>
    </row>
    <row r="34" spans="1:3" x14ac:dyDescent="0.25">
      <c r="A34" s="41" t="s">
        <v>513</v>
      </c>
      <c r="B34" t="s">
        <v>444</v>
      </c>
      <c r="C34" t="s">
        <v>293</v>
      </c>
    </row>
    <row r="35" spans="1:3" x14ac:dyDescent="0.25">
      <c r="A35" s="41" t="s">
        <v>515</v>
      </c>
      <c r="B35" t="s">
        <v>514</v>
      </c>
      <c r="C35" t="s">
        <v>293</v>
      </c>
    </row>
    <row r="36" spans="1:3" x14ac:dyDescent="0.25">
      <c r="A36" s="41" t="s">
        <v>517</v>
      </c>
      <c r="B36" t="s">
        <v>516</v>
      </c>
      <c r="C36" t="s">
        <v>293</v>
      </c>
    </row>
    <row r="37" spans="1:3" x14ac:dyDescent="0.25">
      <c r="A37" s="41" t="s">
        <v>519</v>
      </c>
      <c r="B37" t="s">
        <v>518</v>
      </c>
      <c r="C37" t="s">
        <v>293</v>
      </c>
    </row>
    <row r="38" spans="1:3" x14ac:dyDescent="0.25">
      <c r="A38" s="41" t="s">
        <v>521</v>
      </c>
      <c r="B38" t="s">
        <v>520</v>
      </c>
      <c r="C38" t="s">
        <v>293</v>
      </c>
    </row>
    <row r="39" spans="1:3" x14ac:dyDescent="0.25">
      <c r="A39" s="41" t="s">
        <v>523</v>
      </c>
      <c r="B39" t="s">
        <v>522</v>
      </c>
      <c r="C39" t="s">
        <v>293</v>
      </c>
    </row>
    <row r="40" spans="1:3" x14ac:dyDescent="0.25">
      <c r="A40" s="41" t="s">
        <v>525</v>
      </c>
      <c r="B40" t="s">
        <v>524</v>
      </c>
      <c r="C40" t="s">
        <v>293</v>
      </c>
    </row>
    <row r="41" spans="1:3" x14ac:dyDescent="0.25">
      <c r="A41" s="41" t="s">
        <v>527</v>
      </c>
      <c r="B41" t="s">
        <v>526</v>
      </c>
      <c r="C41" t="s">
        <v>293</v>
      </c>
    </row>
    <row r="42" spans="1:3" x14ac:dyDescent="0.25">
      <c r="A42" s="41" t="s">
        <v>529</v>
      </c>
      <c r="B42" t="s">
        <v>528</v>
      </c>
      <c r="C42" t="s">
        <v>293</v>
      </c>
    </row>
    <row r="43" spans="1:3" x14ac:dyDescent="0.25">
      <c r="A43" s="41" t="s">
        <v>531</v>
      </c>
      <c r="B43" t="s">
        <v>530</v>
      </c>
      <c r="C43" t="s">
        <v>293</v>
      </c>
    </row>
    <row r="44" spans="1:3" x14ac:dyDescent="0.25">
      <c r="A44" s="41" t="s">
        <v>533</v>
      </c>
      <c r="B44" t="s">
        <v>532</v>
      </c>
      <c r="C44" t="s">
        <v>293</v>
      </c>
    </row>
    <row r="45" spans="1:3" x14ac:dyDescent="0.25">
      <c r="A45" s="41" t="s">
        <v>534</v>
      </c>
      <c r="B45" t="s">
        <v>463</v>
      </c>
      <c r="C45" t="s">
        <v>293</v>
      </c>
    </row>
    <row r="46" spans="1:3" x14ac:dyDescent="0.25">
      <c r="A46" s="41" t="s">
        <v>536</v>
      </c>
      <c r="B46" t="s">
        <v>535</v>
      </c>
      <c r="C46" t="s">
        <v>293</v>
      </c>
    </row>
    <row r="47" spans="1:3" x14ac:dyDescent="0.25">
      <c r="A47" s="41" t="s">
        <v>538</v>
      </c>
      <c r="B47" t="s">
        <v>537</v>
      </c>
      <c r="C47" t="s">
        <v>293</v>
      </c>
    </row>
    <row r="48" spans="1:3" x14ac:dyDescent="0.25">
      <c r="A48" s="41" t="s">
        <v>540</v>
      </c>
      <c r="B48" t="s">
        <v>539</v>
      </c>
      <c r="C48" t="s">
        <v>293</v>
      </c>
    </row>
    <row r="49" spans="1:3" x14ac:dyDescent="0.25">
      <c r="A49" s="41" t="s">
        <v>542</v>
      </c>
      <c r="B49" t="s">
        <v>541</v>
      </c>
      <c r="C49" t="s">
        <v>293</v>
      </c>
    </row>
    <row r="50" spans="1:3" x14ac:dyDescent="0.25">
      <c r="A50" s="41" t="s">
        <v>544</v>
      </c>
      <c r="B50" t="s">
        <v>543</v>
      </c>
      <c r="C50" t="s">
        <v>293</v>
      </c>
    </row>
    <row r="51" spans="1:3" x14ac:dyDescent="0.25">
      <c r="A51" s="41" t="s">
        <v>546</v>
      </c>
      <c r="B51" t="s">
        <v>545</v>
      </c>
      <c r="C51" t="s">
        <v>293</v>
      </c>
    </row>
    <row r="52" spans="1:3" x14ac:dyDescent="0.25">
      <c r="A52" s="41" t="s">
        <v>548</v>
      </c>
      <c r="B52" t="s">
        <v>547</v>
      </c>
      <c r="C52" t="s">
        <v>293</v>
      </c>
    </row>
    <row r="53" spans="1:3" x14ac:dyDescent="0.25">
      <c r="A53" s="41" t="s">
        <v>550</v>
      </c>
      <c r="B53" t="s">
        <v>549</v>
      </c>
      <c r="C53" t="s">
        <v>293</v>
      </c>
    </row>
    <row r="54" spans="1:3" x14ac:dyDescent="0.25">
      <c r="A54" s="41" t="s">
        <v>552</v>
      </c>
      <c r="B54" t="s">
        <v>551</v>
      </c>
      <c r="C54" t="s">
        <v>293</v>
      </c>
    </row>
    <row r="55" spans="1:3" x14ac:dyDescent="0.25">
      <c r="A55" s="41" t="s">
        <v>554</v>
      </c>
      <c r="B55" t="s">
        <v>553</v>
      </c>
      <c r="C55" t="s">
        <v>293</v>
      </c>
    </row>
    <row r="56" spans="1:3" x14ac:dyDescent="0.25">
      <c r="A56" s="41" t="s">
        <v>556</v>
      </c>
      <c r="B56" t="s">
        <v>555</v>
      </c>
      <c r="C56" t="s">
        <v>293</v>
      </c>
    </row>
    <row r="57" spans="1:3" x14ac:dyDescent="0.25">
      <c r="A57" s="41" t="s">
        <v>558</v>
      </c>
      <c r="B57" t="s">
        <v>557</v>
      </c>
      <c r="C57" t="s">
        <v>293</v>
      </c>
    </row>
    <row r="58" spans="1:3" x14ac:dyDescent="0.25">
      <c r="A58" s="41" t="s">
        <v>560</v>
      </c>
      <c r="B58" t="s">
        <v>559</v>
      </c>
      <c r="C58" t="s">
        <v>293</v>
      </c>
    </row>
    <row r="59" spans="1:3" x14ac:dyDescent="0.25">
      <c r="A59" s="41" t="s">
        <v>562</v>
      </c>
      <c r="B59" t="s">
        <v>561</v>
      </c>
      <c r="C59" t="s">
        <v>293</v>
      </c>
    </row>
    <row r="60" spans="1:3" x14ac:dyDescent="0.25">
      <c r="A60" s="41" t="s">
        <v>564</v>
      </c>
      <c r="B60" t="s">
        <v>563</v>
      </c>
      <c r="C60" t="s">
        <v>293</v>
      </c>
    </row>
    <row r="61" spans="1:3" x14ac:dyDescent="0.25">
      <c r="A61" s="41" t="s">
        <v>566</v>
      </c>
      <c r="B61" t="s">
        <v>565</v>
      </c>
      <c r="C61" t="s">
        <v>293</v>
      </c>
    </row>
    <row r="62" spans="1:3" x14ac:dyDescent="0.25">
      <c r="A62" s="41" t="s">
        <v>568</v>
      </c>
      <c r="B62" t="s">
        <v>567</v>
      </c>
      <c r="C62" t="s">
        <v>293</v>
      </c>
    </row>
    <row r="63" spans="1:3" x14ac:dyDescent="0.25">
      <c r="A63" s="41" t="s">
        <v>570</v>
      </c>
      <c r="B63" t="s">
        <v>569</v>
      </c>
      <c r="C63" t="s">
        <v>293</v>
      </c>
    </row>
    <row r="64" spans="1:3" x14ac:dyDescent="0.25">
      <c r="A64" s="41" t="s">
        <v>572</v>
      </c>
      <c r="B64" t="s">
        <v>571</v>
      </c>
      <c r="C64" t="s">
        <v>293</v>
      </c>
    </row>
    <row r="65" spans="1:3" x14ac:dyDescent="0.25">
      <c r="A65" s="41" t="s">
        <v>574</v>
      </c>
      <c r="B65" t="s">
        <v>573</v>
      </c>
      <c r="C65" t="s">
        <v>293</v>
      </c>
    </row>
    <row r="66" spans="1:3" x14ac:dyDescent="0.25">
      <c r="A66" s="41" t="s">
        <v>576</v>
      </c>
      <c r="B66" t="s">
        <v>575</v>
      </c>
      <c r="C66" t="s">
        <v>293</v>
      </c>
    </row>
    <row r="67" spans="1:3" x14ac:dyDescent="0.25">
      <c r="A67" s="41" t="s">
        <v>579</v>
      </c>
      <c r="B67" t="s">
        <v>446</v>
      </c>
      <c r="C67" t="s">
        <v>293</v>
      </c>
    </row>
    <row r="68" spans="1:3" x14ac:dyDescent="0.25">
      <c r="A68" s="41" t="s">
        <v>580</v>
      </c>
      <c r="B68" t="s">
        <v>447</v>
      </c>
      <c r="C68" t="s">
        <v>293</v>
      </c>
    </row>
    <row r="69" spans="1:3" x14ac:dyDescent="0.25">
      <c r="A69" s="41" t="s">
        <v>581</v>
      </c>
      <c r="B69" t="s">
        <v>448</v>
      </c>
      <c r="C69" t="s">
        <v>293</v>
      </c>
    </row>
    <row r="70" spans="1:3" x14ac:dyDescent="0.25">
      <c r="A70" s="41" t="s">
        <v>583</v>
      </c>
      <c r="B70" t="s">
        <v>582</v>
      </c>
      <c r="C70" t="s">
        <v>293</v>
      </c>
    </row>
    <row r="71" spans="1:3" x14ac:dyDescent="0.25">
      <c r="A71" s="41" t="s">
        <v>584</v>
      </c>
      <c r="B71" t="s">
        <v>449</v>
      </c>
      <c r="C71" t="s">
        <v>293</v>
      </c>
    </row>
    <row r="72" spans="1:3" x14ac:dyDescent="0.25">
      <c r="A72" s="41" t="s">
        <v>585</v>
      </c>
      <c r="B72" t="s">
        <v>450</v>
      </c>
      <c r="C72" t="s">
        <v>293</v>
      </c>
    </row>
    <row r="73" spans="1:3" x14ac:dyDescent="0.25">
      <c r="A73" s="41" t="s">
        <v>586</v>
      </c>
      <c r="B73" t="s">
        <v>451</v>
      </c>
      <c r="C73" t="s">
        <v>293</v>
      </c>
    </row>
    <row r="74" spans="1:3" x14ac:dyDescent="0.25">
      <c r="A74" s="41" t="s">
        <v>588</v>
      </c>
      <c r="B74" t="s">
        <v>587</v>
      </c>
      <c r="C74" t="s">
        <v>293</v>
      </c>
    </row>
    <row r="75" spans="1:3" x14ac:dyDescent="0.25">
      <c r="A75" s="41" t="s">
        <v>590</v>
      </c>
      <c r="B75" t="s">
        <v>589</v>
      </c>
      <c r="C75" t="s">
        <v>293</v>
      </c>
    </row>
    <row r="76" spans="1:3" x14ac:dyDescent="0.25">
      <c r="A76" s="41" t="s">
        <v>592</v>
      </c>
      <c r="B76" t="s">
        <v>591</v>
      </c>
      <c r="C76" t="s">
        <v>293</v>
      </c>
    </row>
    <row r="77" spans="1:3" x14ac:dyDescent="0.25">
      <c r="A77" s="41" t="s">
        <v>594</v>
      </c>
      <c r="B77" t="s">
        <v>593</v>
      </c>
      <c r="C77" t="s">
        <v>293</v>
      </c>
    </row>
    <row r="78" spans="1:3" x14ac:dyDescent="0.25">
      <c r="A78" s="41" t="s">
        <v>596</v>
      </c>
      <c r="B78" t="s">
        <v>595</v>
      </c>
      <c r="C78" t="s">
        <v>293</v>
      </c>
    </row>
    <row r="79" spans="1:3" x14ac:dyDescent="0.25">
      <c r="A79" s="41" t="s">
        <v>598</v>
      </c>
      <c r="B79" t="s">
        <v>597</v>
      </c>
      <c r="C79" t="s">
        <v>293</v>
      </c>
    </row>
    <row r="80" spans="1:3" x14ac:dyDescent="0.25">
      <c r="A80" s="41" t="s">
        <v>600</v>
      </c>
      <c r="B80" t="s">
        <v>599</v>
      </c>
      <c r="C80" t="s">
        <v>293</v>
      </c>
    </row>
    <row r="81" spans="1:13" x14ac:dyDescent="0.25">
      <c r="A81" s="41" t="s">
        <v>602</v>
      </c>
      <c r="B81" t="s">
        <v>601</v>
      </c>
      <c r="C81" t="s">
        <v>293</v>
      </c>
    </row>
    <row r="82" spans="1:13" x14ac:dyDescent="0.25">
      <c r="A82" s="41" t="s">
        <v>604</v>
      </c>
      <c r="B82" t="s">
        <v>603</v>
      </c>
      <c r="C82" t="s">
        <v>293</v>
      </c>
    </row>
    <row r="83" spans="1:13" x14ac:dyDescent="0.25">
      <c r="A83" s="41" t="s">
        <v>606</v>
      </c>
      <c r="B83" t="s">
        <v>605</v>
      </c>
      <c r="C83" t="s">
        <v>293</v>
      </c>
    </row>
    <row r="84" spans="1:13" x14ac:dyDescent="0.25">
      <c r="A84" s="41" t="s">
        <v>607</v>
      </c>
      <c r="B84" t="s">
        <v>452</v>
      </c>
      <c r="C84" t="s">
        <v>293</v>
      </c>
    </row>
    <row r="85" spans="1:13" x14ac:dyDescent="0.25">
      <c r="A85" t="s">
        <v>609</v>
      </c>
      <c r="B85" t="s">
        <v>608</v>
      </c>
      <c r="C85" t="s">
        <v>293</v>
      </c>
    </row>
    <row r="86" spans="1:13" x14ac:dyDescent="0.25">
      <c r="A86" s="41" t="s">
        <v>611</v>
      </c>
      <c r="B86" t="s">
        <v>610</v>
      </c>
      <c r="C86" t="s">
        <v>293</v>
      </c>
    </row>
    <row r="87" spans="1:13" x14ac:dyDescent="0.25">
      <c r="A87" s="49" t="s">
        <v>613</v>
      </c>
      <c r="B87" t="s">
        <v>612</v>
      </c>
      <c r="C87" t="s">
        <v>293</v>
      </c>
      <c r="L87"/>
      <c r="M87" s="49"/>
    </row>
    <row r="88" spans="1:13" x14ac:dyDescent="0.25">
      <c r="A88" s="49" t="s">
        <v>615</v>
      </c>
      <c r="B88" t="s">
        <v>614</v>
      </c>
      <c r="C88" t="s">
        <v>293</v>
      </c>
      <c r="L88"/>
      <c r="M88" s="49"/>
    </row>
    <row r="89" spans="1:13" x14ac:dyDescent="0.25">
      <c r="A89" t="s">
        <v>617</v>
      </c>
      <c r="B89" t="s">
        <v>616</v>
      </c>
      <c r="C89" t="s">
        <v>293</v>
      </c>
    </row>
    <row r="90" spans="1:13" x14ac:dyDescent="0.25">
      <c r="A90" s="41" t="s">
        <v>619</v>
      </c>
      <c r="B90" t="s">
        <v>618</v>
      </c>
      <c r="C90" t="s">
        <v>293</v>
      </c>
    </row>
    <row r="91" spans="1:13" x14ac:dyDescent="0.25">
      <c r="A91" s="41" t="s">
        <v>621</v>
      </c>
      <c r="B91" t="s">
        <v>620</v>
      </c>
      <c r="C91" t="s">
        <v>293</v>
      </c>
    </row>
    <row r="92" spans="1:13" x14ac:dyDescent="0.25">
      <c r="A92" s="41" t="s">
        <v>623</v>
      </c>
      <c r="B92" t="s">
        <v>622</v>
      </c>
      <c r="C92" t="s">
        <v>293</v>
      </c>
    </row>
    <row r="93" spans="1:13" x14ac:dyDescent="0.25">
      <c r="A93" s="41" t="s">
        <v>625</v>
      </c>
      <c r="B93" t="s">
        <v>624</v>
      </c>
      <c r="C93" t="s">
        <v>293</v>
      </c>
    </row>
    <row r="94" spans="1:13" x14ac:dyDescent="0.25">
      <c r="A94" s="41" t="s">
        <v>627</v>
      </c>
      <c r="B94" t="s">
        <v>626</v>
      </c>
      <c r="C94" t="s">
        <v>293</v>
      </c>
    </row>
    <row r="95" spans="1:13" x14ac:dyDescent="0.25">
      <c r="A95" s="41" t="s">
        <v>629</v>
      </c>
      <c r="B95" t="s">
        <v>628</v>
      </c>
      <c r="C95" t="s">
        <v>293</v>
      </c>
    </row>
    <row r="96" spans="1:13" x14ac:dyDescent="0.25">
      <c r="A96" s="41" t="s">
        <v>631</v>
      </c>
      <c r="B96" t="s">
        <v>630</v>
      </c>
      <c r="C96" t="s">
        <v>293</v>
      </c>
    </row>
    <row r="97" spans="1:3" x14ac:dyDescent="0.25">
      <c r="A97" s="41" t="s">
        <v>633</v>
      </c>
      <c r="B97" t="s">
        <v>632</v>
      </c>
      <c r="C97" t="s">
        <v>293</v>
      </c>
    </row>
    <row r="98" spans="1:3" x14ac:dyDescent="0.25">
      <c r="A98" s="41" t="s">
        <v>635</v>
      </c>
      <c r="B98" t="s">
        <v>634</v>
      </c>
      <c r="C98" t="s">
        <v>293</v>
      </c>
    </row>
    <row r="99" spans="1:3" x14ac:dyDescent="0.25">
      <c r="A99" s="41" t="s">
        <v>637</v>
      </c>
      <c r="B99" t="s">
        <v>636</v>
      </c>
      <c r="C99" t="s">
        <v>293</v>
      </c>
    </row>
    <row r="100" spans="1:3" x14ac:dyDescent="0.25">
      <c r="A100" s="41" t="s">
        <v>639</v>
      </c>
      <c r="B100" t="s">
        <v>638</v>
      </c>
      <c r="C100" t="s">
        <v>293</v>
      </c>
    </row>
    <row r="101" spans="1:3" x14ac:dyDescent="0.25">
      <c r="A101" s="41" t="s">
        <v>641</v>
      </c>
      <c r="B101" t="s">
        <v>640</v>
      </c>
      <c r="C101" t="s">
        <v>293</v>
      </c>
    </row>
    <row r="102" spans="1:3" x14ac:dyDescent="0.25">
      <c r="A102" s="41" t="s">
        <v>643</v>
      </c>
      <c r="B102" t="s">
        <v>642</v>
      </c>
      <c r="C102" t="s">
        <v>293</v>
      </c>
    </row>
    <row r="103" spans="1:3" x14ac:dyDescent="0.25">
      <c r="A103" s="41" t="s">
        <v>645</v>
      </c>
      <c r="B103" t="s">
        <v>644</v>
      </c>
      <c r="C103" t="s">
        <v>293</v>
      </c>
    </row>
    <row r="104" spans="1:3" x14ac:dyDescent="0.25">
      <c r="A104" s="41" t="s">
        <v>647</v>
      </c>
      <c r="B104" t="s">
        <v>646</v>
      </c>
      <c r="C104" t="s">
        <v>293</v>
      </c>
    </row>
    <row r="105" spans="1:3" x14ac:dyDescent="0.25">
      <c r="A105" s="41" t="s">
        <v>649</v>
      </c>
      <c r="B105" t="s">
        <v>648</v>
      </c>
      <c r="C105" t="s">
        <v>293</v>
      </c>
    </row>
    <row r="106" spans="1:3" x14ac:dyDescent="0.25">
      <c r="A106" s="41" t="s">
        <v>651</v>
      </c>
      <c r="B106" t="s">
        <v>650</v>
      </c>
      <c r="C106" t="s">
        <v>293</v>
      </c>
    </row>
    <row r="107" spans="1:3" x14ac:dyDescent="0.25">
      <c r="A107" s="41" t="s">
        <v>653</v>
      </c>
      <c r="B107" t="s">
        <v>652</v>
      </c>
      <c r="C107" t="s">
        <v>293</v>
      </c>
    </row>
    <row r="108" spans="1:3" x14ac:dyDescent="0.25">
      <c r="A108" s="41" t="s">
        <v>655</v>
      </c>
      <c r="B108" t="s">
        <v>654</v>
      </c>
      <c r="C108" t="s">
        <v>293</v>
      </c>
    </row>
    <row r="109" spans="1:3" x14ac:dyDescent="0.25">
      <c r="A109" s="41" t="s">
        <v>657</v>
      </c>
      <c r="B109" t="s">
        <v>656</v>
      </c>
      <c r="C109" t="s">
        <v>293</v>
      </c>
    </row>
    <row r="110" spans="1:3" x14ac:dyDescent="0.25">
      <c r="A110" s="41" t="s">
        <v>659</v>
      </c>
      <c r="B110" t="s">
        <v>658</v>
      </c>
      <c r="C110" t="s">
        <v>293</v>
      </c>
    </row>
    <row r="111" spans="1:3" x14ac:dyDescent="0.25">
      <c r="A111" s="41" t="s">
        <v>661</v>
      </c>
      <c r="B111" t="s">
        <v>660</v>
      </c>
      <c r="C111" t="s">
        <v>293</v>
      </c>
    </row>
    <row r="112" spans="1:3" x14ac:dyDescent="0.25">
      <c r="A112" s="41" t="s">
        <v>663</v>
      </c>
      <c r="B112" t="s">
        <v>662</v>
      </c>
      <c r="C112" t="s">
        <v>293</v>
      </c>
    </row>
    <row r="113" spans="1:3" x14ac:dyDescent="0.25">
      <c r="A113" s="41" t="s">
        <v>665</v>
      </c>
      <c r="B113" t="s">
        <v>664</v>
      </c>
      <c r="C113" t="s">
        <v>293</v>
      </c>
    </row>
    <row r="114" spans="1:3" x14ac:dyDescent="0.25">
      <c r="A114" s="41" t="s">
        <v>667</v>
      </c>
      <c r="B114" t="s">
        <v>666</v>
      </c>
      <c r="C114" t="s">
        <v>293</v>
      </c>
    </row>
    <row r="115" spans="1:3" x14ac:dyDescent="0.25">
      <c r="A115" s="41" t="s">
        <v>669</v>
      </c>
      <c r="B115" t="s">
        <v>668</v>
      </c>
      <c r="C115" t="s">
        <v>293</v>
      </c>
    </row>
    <row r="116" spans="1:3" x14ac:dyDescent="0.25">
      <c r="A116" s="41" t="s">
        <v>671</v>
      </c>
      <c r="B116" t="s">
        <v>670</v>
      </c>
      <c r="C116" t="s">
        <v>293</v>
      </c>
    </row>
    <row r="117" spans="1:3" x14ac:dyDescent="0.25">
      <c r="A117" s="41" t="s">
        <v>673</v>
      </c>
      <c r="B117" t="s">
        <v>672</v>
      </c>
      <c r="C117" t="s">
        <v>293</v>
      </c>
    </row>
    <row r="118" spans="1:3" x14ac:dyDescent="0.25">
      <c r="A118" s="41" t="s">
        <v>675</v>
      </c>
      <c r="B118" t="s">
        <v>674</v>
      </c>
      <c r="C118" t="s">
        <v>293</v>
      </c>
    </row>
    <row r="119" spans="1:3" x14ac:dyDescent="0.25">
      <c r="A119" s="41" t="s">
        <v>677</v>
      </c>
      <c r="B119" t="s">
        <v>676</v>
      </c>
      <c r="C119" t="s">
        <v>293</v>
      </c>
    </row>
    <row r="120" spans="1:3" x14ac:dyDescent="0.25">
      <c r="A120" s="41" t="s">
        <v>679</v>
      </c>
      <c r="B120" t="s">
        <v>678</v>
      </c>
      <c r="C120" t="s">
        <v>293</v>
      </c>
    </row>
    <row r="121" spans="1:3" x14ac:dyDescent="0.25">
      <c r="A121" s="41" t="s">
        <v>681</v>
      </c>
      <c r="B121" t="s">
        <v>680</v>
      </c>
      <c r="C121" t="s">
        <v>293</v>
      </c>
    </row>
    <row r="122" spans="1:3" x14ac:dyDescent="0.25">
      <c r="A122" s="41" t="s">
        <v>683</v>
      </c>
      <c r="B122" t="s">
        <v>682</v>
      </c>
      <c r="C122" t="s">
        <v>293</v>
      </c>
    </row>
    <row r="123" spans="1:3" x14ac:dyDescent="0.25">
      <c r="A123" s="41" t="s">
        <v>685</v>
      </c>
      <c r="B123" t="s">
        <v>684</v>
      </c>
      <c r="C123" t="s">
        <v>293</v>
      </c>
    </row>
    <row r="124" spans="1:3" x14ac:dyDescent="0.25">
      <c r="A124" s="41" t="s">
        <v>687</v>
      </c>
      <c r="B124" t="s">
        <v>686</v>
      </c>
      <c r="C124" t="s">
        <v>293</v>
      </c>
    </row>
    <row r="125" spans="1:3" x14ac:dyDescent="0.25">
      <c r="A125" s="41" t="s">
        <v>689</v>
      </c>
      <c r="B125" t="s">
        <v>688</v>
      </c>
      <c r="C125" t="s">
        <v>293</v>
      </c>
    </row>
    <row r="126" spans="1:3" x14ac:dyDescent="0.25">
      <c r="A126" s="41" t="s">
        <v>691</v>
      </c>
      <c r="B126" t="s">
        <v>690</v>
      </c>
      <c r="C126" t="s">
        <v>293</v>
      </c>
    </row>
    <row r="127" spans="1:3" x14ac:dyDescent="0.25">
      <c r="A127" s="41" t="s">
        <v>693</v>
      </c>
      <c r="B127" t="s">
        <v>692</v>
      </c>
      <c r="C127" t="s">
        <v>293</v>
      </c>
    </row>
    <row r="128" spans="1:3" x14ac:dyDescent="0.25">
      <c r="A128" s="41" t="s">
        <v>695</v>
      </c>
      <c r="B128" t="s">
        <v>694</v>
      </c>
      <c r="C128" t="s">
        <v>293</v>
      </c>
    </row>
    <row r="129" spans="1:3" x14ac:dyDescent="0.25">
      <c r="A129" s="41" t="s">
        <v>697</v>
      </c>
      <c r="B129" t="s">
        <v>696</v>
      </c>
      <c r="C129" t="s">
        <v>293</v>
      </c>
    </row>
    <row r="130" spans="1:3" x14ac:dyDescent="0.25">
      <c r="A130" s="41" t="s">
        <v>699</v>
      </c>
      <c r="B130" t="s">
        <v>698</v>
      </c>
      <c r="C130" t="s">
        <v>293</v>
      </c>
    </row>
    <row r="131" spans="1:3" x14ac:dyDescent="0.25">
      <c r="A131" s="41" t="s">
        <v>701</v>
      </c>
      <c r="B131" t="s">
        <v>700</v>
      </c>
      <c r="C131" t="s">
        <v>293</v>
      </c>
    </row>
    <row r="132" spans="1:3" x14ac:dyDescent="0.25">
      <c r="A132" s="41" t="s">
        <v>703</v>
      </c>
      <c r="B132" t="s">
        <v>702</v>
      </c>
      <c r="C132" t="s">
        <v>293</v>
      </c>
    </row>
    <row r="133" spans="1:3" x14ac:dyDescent="0.25">
      <c r="A133" s="41" t="s">
        <v>705</v>
      </c>
      <c r="B133" t="s">
        <v>704</v>
      </c>
      <c r="C133" t="s">
        <v>293</v>
      </c>
    </row>
    <row r="134" spans="1:3" x14ac:dyDescent="0.25">
      <c r="A134" s="41" t="s">
        <v>707</v>
      </c>
      <c r="B134" t="s">
        <v>706</v>
      </c>
      <c r="C134" t="s">
        <v>293</v>
      </c>
    </row>
    <row r="135" spans="1:3" x14ac:dyDescent="0.25">
      <c r="A135" s="41" t="s">
        <v>709</v>
      </c>
      <c r="B135" t="s">
        <v>708</v>
      </c>
      <c r="C135" t="s">
        <v>293</v>
      </c>
    </row>
    <row r="136" spans="1:3" x14ac:dyDescent="0.25">
      <c r="A136" s="41" t="s">
        <v>711</v>
      </c>
      <c r="B136" t="s">
        <v>710</v>
      </c>
      <c r="C136" t="s">
        <v>293</v>
      </c>
    </row>
    <row r="137" spans="1:3" x14ac:dyDescent="0.25">
      <c r="A137" s="41" t="s">
        <v>713</v>
      </c>
      <c r="B137" t="s">
        <v>712</v>
      </c>
      <c r="C137" t="s">
        <v>293</v>
      </c>
    </row>
    <row r="138" spans="1:3" x14ac:dyDescent="0.25">
      <c r="A138" s="41" t="s">
        <v>715</v>
      </c>
      <c r="B138" t="s">
        <v>714</v>
      </c>
      <c r="C138" t="s">
        <v>293</v>
      </c>
    </row>
    <row r="139" spans="1:3" x14ac:dyDescent="0.25">
      <c r="A139" s="41" t="s">
        <v>717</v>
      </c>
      <c r="B139" t="s">
        <v>716</v>
      </c>
      <c r="C139" t="s">
        <v>293</v>
      </c>
    </row>
    <row r="140" spans="1:3" x14ac:dyDescent="0.25">
      <c r="A140" s="41" t="s">
        <v>719</v>
      </c>
      <c r="B140" t="s">
        <v>718</v>
      </c>
      <c r="C140" t="s">
        <v>293</v>
      </c>
    </row>
    <row r="141" spans="1:3" x14ac:dyDescent="0.25">
      <c r="A141" s="41" t="s">
        <v>721</v>
      </c>
      <c r="B141" t="s">
        <v>720</v>
      </c>
      <c r="C141" t="s">
        <v>293</v>
      </c>
    </row>
    <row r="142" spans="1:3" x14ac:dyDescent="0.25">
      <c r="A142" s="41" t="s">
        <v>723</v>
      </c>
      <c r="B142" t="s">
        <v>722</v>
      </c>
      <c r="C142" t="s">
        <v>293</v>
      </c>
    </row>
    <row r="143" spans="1:3" x14ac:dyDescent="0.25">
      <c r="A143" s="41" t="s">
        <v>725</v>
      </c>
      <c r="B143" t="s">
        <v>724</v>
      </c>
      <c r="C143" t="s">
        <v>293</v>
      </c>
    </row>
    <row r="144" spans="1:3" x14ac:dyDescent="0.25">
      <c r="A144" s="41" t="s">
        <v>727</v>
      </c>
      <c r="B144" t="s">
        <v>726</v>
      </c>
      <c r="C144" t="s">
        <v>293</v>
      </c>
    </row>
    <row r="145" spans="1:3" x14ac:dyDescent="0.25">
      <c r="A145" s="41" t="s">
        <v>729</v>
      </c>
      <c r="B145" t="s">
        <v>728</v>
      </c>
      <c r="C145" t="s">
        <v>293</v>
      </c>
    </row>
    <row r="146" spans="1:3" x14ac:dyDescent="0.25">
      <c r="A146" s="41" t="s">
        <v>731</v>
      </c>
      <c r="B146" t="s">
        <v>730</v>
      </c>
      <c r="C146" t="s">
        <v>293</v>
      </c>
    </row>
    <row r="147" spans="1:3" x14ac:dyDescent="0.25">
      <c r="A147" s="41" t="s">
        <v>733</v>
      </c>
      <c r="B147" t="s">
        <v>732</v>
      </c>
      <c r="C147" t="s">
        <v>293</v>
      </c>
    </row>
    <row r="148" spans="1:3" x14ac:dyDescent="0.25">
      <c r="A148" s="41" t="s">
        <v>735</v>
      </c>
      <c r="B148" t="s">
        <v>734</v>
      </c>
      <c r="C148" t="s">
        <v>293</v>
      </c>
    </row>
    <row r="149" spans="1:3" x14ac:dyDescent="0.25">
      <c r="A149" s="41" t="s">
        <v>737</v>
      </c>
      <c r="B149" t="s">
        <v>736</v>
      </c>
      <c r="C149" t="s">
        <v>293</v>
      </c>
    </row>
    <row r="150" spans="1:3" x14ac:dyDescent="0.25">
      <c r="A150" s="41" t="s">
        <v>739</v>
      </c>
      <c r="B150" t="s">
        <v>738</v>
      </c>
      <c r="C150" t="s">
        <v>293</v>
      </c>
    </row>
    <row r="151" spans="1:3" x14ac:dyDescent="0.25">
      <c r="A151" s="41" t="s">
        <v>741</v>
      </c>
      <c r="B151" t="s">
        <v>740</v>
      </c>
      <c r="C151" t="s">
        <v>293</v>
      </c>
    </row>
    <row r="152" spans="1:3" x14ac:dyDescent="0.25">
      <c r="A152" s="41" t="s">
        <v>743</v>
      </c>
      <c r="B152" t="s">
        <v>742</v>
      </c>
      <c r="C152" t="s">
        <v>293</v>
      </c>
    </row>
    <row r="153" spans="1:3" x14ac:dyDescent="0.25">
      <c r="A153" s="41" t="s">
        <v>745</v>
      </c>
      <c r="B153" t="s">
        <v>744</v>
      </c>
      <c r="C153" t="s">
        <v>293</v>
      </c>
    </row>
    <row r="154" spans="1:3" x14ac:dyDescent="0.25">
      <c r="A154" s="41" t="s">
        <v>747</v>
      </c>
      <c r="B154" t="s">
        <v>746</v>
      </c>
      <c r="C154" t="s">
        <v>293</v>
      </c>
    </row>
    <row r="155" spans="1:3" x14ac:dyDescent="0.25">
      <c r="A155" s="41" t="s">
        <v>749</v>
      </c>
      <c r="B155" t="s">
        <v>748</v>
      </c>
      <c r="C155" t="s">
        <v>293</v>
      </c>
    </row>
    <row r="156" spans="1:3" x14ac:dyDescent="0.25">
      <c r="A156" s="41" t="s">
        <v>751</v>
      </c>
      <c r="B156" t="s">
        <v>750</v>
      </c>
      <c r="C156" t="s">
        <v>293</v>
      </c>
    </row>
    <row r="157" spans="1:3" x14ac:dyDescent="0.25">
      <c r="A157" s="41" t="s">
        <v>753</v>
      </c>
      <c r="B157" t="s">
        <v>752</v>
      </c>
      <c r="C157" t="s">
        <v>293</v>
      </c>
    </row>
    <row r="158" spans="1:3" x14ac:dyDescent="0.25">
      <c r="A158" s="41" t="s">
        <v>755</v>
      </c>
      <c r="B158" t="s">
        <v>754</v>
      </c>
      <c r="C158" t="s">
        <v>293</v>
      </c>
    </row>
    <row r="159" spans="1:3" x14ac:dyDescent="0.25">
      <c r="A159" s="41" t="s">
        <v>757</v>
      </c>
      <c r="B159" t="s">
        <v>756</v>
      </c>
      <c r="C159" t="s">
        <v>293</v>
      </c>
    </row>
    <row r="160" spans="1:3" x14ac:dyDescent="0.25">
      <c r="A160" s="41" t="s">
        <v>759</v>
      </c>
      <c r="B160" t="s">
        <v>758</v>
      </c>
      <c r="C160" t="s">
        <v>293</v>
      </c>
    </row>
    <row r="161" spans="1:3" x14ac:dyDescent="0.25">
      <c r="A161" s="41" t="s">
        <v>761</v>
      </c>
      <c r="B161" t="s">
        <v>760</v>
      </c>
      <c r="C161" t="s">
        <v>293</v>
      </c>
    </row>
    <row r="162" spans="1:3" x14ac:dyDescent="0.25">
      <c r="A162" s="41" t="s">
        <v>763</v>
      </c>
      <c r="B162" t="s">
        <v>762</v>
      </c>
      <c r="C162" t="s">
        <v>293</v>
      </c>
    </row>
    <row r="163" spans="1:3" x14ac:dyDescent="0.25">
      <c r="A163" s="41" t="s">
        <v>765</v>
      </c>
      <c r="B163" t="s">
        <v>764</v>
      </c>
      <c r="C163" t="s">
        <v>293</v>
      </c>
    </row>
    <row r="164" spans="1:3" x14ac:dyDescent="0.25">
      <c r="A164" s="41" t="s">
        <v>767</v>
      </c>
      <c r="B164" t="s">
        <v>766</v>
      </c>
      <c r="C164" t="s">
        <v>293</v>
      </c>
    </row>
    <row r="165" spans="1:3" x14ac:dyDescent="0.25">
      <c r="A165" s="41" t="s">
        <v>769</v>
      </c>
      <c r="B165" t="s">
        <v>768</v>
      </c>
      <c r="C165" t="s">
        <v>293</v>
      </c>
    </row>
    <row r="166" spans="1:3" x14ac:dyDescent="0.25">
      <c r="A166" s="41" t="s">
        <v>771</v>
      </c>
      <c r="B166" t="s">
        <v>770</v>
      </c>
      <c r="C166" t="s">
        <v>293</v>
      </c>
    </row>
    <row r="167" spans="1:3" x14ac:dyDescent="0.25">
      <c r="A167" s="41" t="s">
        <v>773</v>
      </c>
      <c r="B167" t="s">
        <v>772</v>
      </c>
      <c r="C167" t="s">
        <v>293</v>
      </c>
    </row>
    <row r="168" spans="1:3" x14ac:dyDescent="0.25">
      <c r="A168" s="41" t="s">
        <v>775</v>
      </c>
      <c r="B168" t="s">
        <v>774</v>
      </c>
      <c r="C168" t="s">
        <v>293</v>
      </c>
    </row>
    <row r="169" spans="1:3" x14ac:dyDescent="0.25">
      <c r="A169" s="41" t="s">
        <v>777</v>
      </c>
      <c r="B169" t="s">
        <v>776</v>
      </c>
      <c r="C169" t="s">
        <v>293</v>
      </c>
    </row>
    <row r="170" spans="1:3" x14ac:dyDescent="0.25">
      <c r="A170" s="41" t="s">
        <v>779</v>
      </c>
      <c r="B170" t="s">
        <v>778</v>
      </c>
      <c r="C170" t="s">
        <v>293</v>
      </c>
    </row>
    <row r="171" spans="1:3" x14ac:dyDescent="0.25">
      <c r="A171" s="41" t="s">
        <v>781</v>
      </c>
      <c r="B171" t="s">
        <v>780</v>
      </c>
      <c r="C171" t="s">
        <v>293</v>
      </c>
    </row>
    <row r="172" spans="1:3" x14ac:dyDescent="0.25">
      <c r="A172" s="41" t="s">
        <v>783</v>
      </c>
      <c r="B172" t="s">
        <v>782</v>
      </c>
      <c r="C172" t="s">
        <v>293</v>
      </c>
    </row>
    <row r="173" spans="1:3" x14ac:dyDescent="0.25">
      <c r="A173" s="41" t="s">
        <v>785</v>
      </c>
      <c r="B173" t="s">
        <v>784</v>
      </c>
      <c r="C173" t="s">
        <v>293</v>
      </c>
    </row>
    <row r="174" spans="1:3" x14ac:dyDescent="0.25">
      <c r="A174" s="41" t="s">
        <v>787</v>
      </c>
      <c r="B174" t="s">
        <v>786</v>
      </c>
      <c r="C174" t="s">
        <v>293</v>
      </c>
    </row>
    <row r="175" spans="1:3" x14ac:dyDescent="0.25">
      <c r="A175" s="41" t="s">
        <v>789</v>
      </c>
      <c r="B175" t="s">
        <v>788</v>
      </c>
      <c r="C175" t="s">
        <v>293</v>
      </c>
    </row>
    <row r="176" spans="1:3" x14ac:dyDescent="0.25">
      <c r="A176" s="41" t="s">
        <v>791</v>
      </c>
      <c r="B176" t="s">
        <v>790</v>
      </c>
      <c r="C176" t="s">
        <v>293</v>
      </c>
    </row>
    <row r="177" spans="1:3" x14ac:dyDescent="0.25">
      <c r="A177" s="41" t="s">
        <v>793</v>
      </c>
      <c r="B177" t="s">
        <v>792</v>
      </c>
      <c r="C177" t="s">
        <v>293</v>
      </c>
    </row>
    <row r="178" spans="1:3" x14ac:dyDescent="0.25">
      <c r="A178" s="41" t="s">
        <v>795</v>
      </c>
      <c r="B178" t="s">
        <v>794</v>
      </c>
      <c r="C178" t="s">
        <v>293</v>
      </c>
    </row>
    <row r="179" spans="1:3" x14ac:dyDescent="0.25">
      <c r="A179" s="41" t="s">
        <v>797</v>
      </c>
      <c r="B179" t="s">
        <v>796</v>
      </c>
      <c r="C179" t="s">
        <v>293</v>
      </c>
    </row>
    <row r="180" spans="1:3" x14ac:dyDescent="0.25">
      <c r="A180" s="41" t="s">
        <v>798</v>
      </c>
      <c r="B180" t="s">
        <v>453</v>
      </c>
      <c r="C180" t="s">
        <v>293</v>
      </c>
    </row>
    <row r="181" spans="1:3" x14ac:dyDescent="0.25">
      <c r="A181" s="41" t="s">
        <v>800</v>
      </c>
      <c r="B181" t="s">
        <v>799</v>
      </c>
      <c r="C181" t="s">
        <v>293</v>
      </c>
    </row>
    <row r="182" spans="1:3" x14ac:dyDescent="0.25">
      <c r="A182" s="41" t="s">
        <v>802</v>
      </c>
      <c r="B182" t="s">
        <v>801</v>
      </c>
      <c r="C182" t="s">
        <v>293</v>
      </c>
    </row>
    <row r="183" spans="1:3" x14ac:dyDescent="0.25">
      <c r="A183" s="41" t="s">
        <v>804</v>
      </c>
      <c r="B183" t="s">
        <v>803</v>
      </c>
      <c r="C183" t="s">
        <v>293</v>
      </c>
    </row>
    <row r="184" spans="1:3" x14ac:dyDescent="0.25">
      <c r="A184" s="41" t="s">
        <v>806</v>
      </c>
      <c r="B184" t="s">
        <v>805</v>
      </c>
      <c r="C184" t="s">
        <v>293</v>
      </c>
    </row>
    <row r="185" spans="1:3" x14ac:dyDescent="0.25">
      <c r="A185" s="41" t="s">
        <v>808</v>
      </c>
      <c r="B185" t="s">
        <v>807</v>
      </c>
      <c r="C185" t="s">
        <v>293</v>
      </c>
    </row>
    <row r="186" spans="1:3" x14ac:dyDescent="0.25">
      <c r="A186" s="41" t="s">
        <v>810</v>
      </c>
      <c r="B186" t="s">
        <v>809</v>
      </c>
      <c r="C186" t="s">
        <v>293</v>
      </c>
    </row>
    <row r="187" spans="1:3" x14ac:dyDescent="0.25">
      <c r="A187" s="41" t="s">
        <v>812</v>
      </c>
      <c r="B187" t="s">
        <v>811</v>
      </c>
      <c r="C187" t="s">
        <v>293</v>
      </c>
    </row>
    <row r="188" spans="1:3" x14ac:dyDescent="0.25">
      <c r="A188" s="41" t="s">
        <v>814</v>
      </c>
      <c r="B188" t="s">
        <v>813</v>
      </c>
      <c r="C188" t="s">
        <v>293</v>
      </c>
    </row>
    <row r="189" spans="1:3" x14ac:dyDescent="0.25">
      <c r="A189" s="41" t="s">
        <v>816</v>
      </c>
      <c r="B189" t="s">
        <v>815</v>
      </c>
      <c r="C189" t="s">
        <v>293</v>
      </c>
    </row>
    <row r="190" spans="1:3" x14ac:dyDescent="0.25">
      <c r="A190" s="41" t="s">
        <v>818</v>
      </c>
      <c r="B190" t="s">
        <v>817</v>
      </c>
      <c r="C190" t="s">
        <v>293</v>
      </c>
    </row>
    <row r="191" spans="1:3" x14ac:dyDescent="0.25">
      <c r="A191" s="41" t="s">
        <v>820</v>
      </c>
      <c r="B191" t="s">
        <v>819</v>
      </c>
      <c r="C191" t="s">
        <v>293</v>
      </c>
    </row>
    <row r="192" spans="1:3" x14ac:dyDescent="0.25">
      <c r="A192" s="41" t="s">
        <v>822</v>
      </c>
      <c r="B192" t="s">
        <v>821</v>
      </c>
      <c r="C192" t="s">
        <v>293</v>
      </c>
    </row>
    <row r="193" spans="1:3" x14ac:dyDescent="0.25">
      <c r="A193" s="41" t="s">
        <v>824</v>
      </c>
      <c r="B193" t="s">
        <v>823</v>
      </c>
      <c r="C193" t="s">
        <v>293</v>
      </c>
    </row>
    <row r="194" spans="1:3" x14ac:dyDescent="0.25">
      <c r="A194" s="41" t="s">
        <v>826</v>
      </c>
      <c r="B194" t="s">
        <v>825</v>
      </c>
      <c r="C194" t="s">
        <v>293</v>
      </c>
    </row>
    <row r="195" spans="1:3" x14ac:dyDescent="0.25">
      <c r="A195" s="41" t="s">
        <v>828</v>
      </c>
      <c r="B195" t="s">
        <v>827</v>
      </c>
      <c r="C195" t="s">
        <v>293</v>
      </c>
    </row>
    <row r="196" spans="1:3" x14ac:dyDescent="0.25">
      <c r="A196" s="41" t="s">
        <v>830</v>
      </c>
      <c r="B196" t="s">
        <v>829</v>
      </c>
      <c r="C196" t="s">
        <v>293</v>
      </c>
    </row>
    <row r="197" spans="1:3" x14ac:dyDescent="0.25">
      <c r="A197" s="41" t="s">
        <v>832</v>
      </c>
      <c r="B197" t="s">
        <v>831</v>
      </c>
      <c r="C197" t="s">
        <v>293</v>
      </c>
    </row>
    <row r="198" spans="1:3" x14ac:dyDescent="0.25">
      <c r="A198" s="41" t="s">
        <v>834</v>
      </c>
      <c r="B198" t="s">
        <v>833</v>
      </c>
      <c r="C198" t="s">
        <v>293</v>
      </c>
    </row>
    <row r="199" spans="1:3" x14ac:dyDescent="0.25">
      <c r="A199" s="41" t="s">
        <v>836</v>
      </c>
      <c r="B199" t="s">
        <v>835</v>
      </c>
      <c r="C199" t="s">
        <v>293</v>
      </c>
    </row>
    <row r="200" spans="1:3" x14ac:dyDescent="0.25">
      <c r="A200" s="41" t="s">
        <v>838</v>
      </c>
      <c r="B200" t="s">
        <v>837</v>
      </c>
      <c r="C200" t="s">
        <v>293</v>
      </c>
    </row>
    <row r="201" spans="1:3" x14ac:dyDescent="0.25">
      <c r="A201" s="41" t="s">
        <v>840</v>
      </c>
      <c r="B201" t="s">
        <v>839</v>
      </c>
      <c r="C201" t="s">
        <v>293</v>
      </c>
    </row>
    <row r="202" spans="1:3" x14ac:dyDescent="0.25">
      <c r="A202" s="41" t="s">
        <v>842</v>
      </c>
      <c r="B202" t="s">
        <v>841</v>
      </c>
      <c r="C202" t="s">
        <v>293</v>
      </c>
    </row>
    <row r="203" spans="1:3" x14ac:dyDescent="0.25">
      <c r="A203" s="41" t="s">
        <v>844</v>
      </c>
      <c r="B203" t="s">
        <v>843</v>
      </c>
      <c r="C203" t="s">
        <v>293</v>
      </c>
    </row>
    <row r="204" spans="1:3" x14ac:dyDescent="0.25">
      <c r="A204" s="41" t="s">
        <v>846</v>
      </c>
      <c r="B204" t="s">
        <v>845</v>
      </c>
      <c r="C204" t="s">
        <v>293</v>
      </c>
    </row>
    <row r="205" spans="1:3" x14ac:dyDescent="0.25">
      <c r="A205" s="41" t="s">
        <v>848</v>
      </c>
      <c r="B205" t="s">
        <v>847</v>
      </c>
      <c r="C205" t="s">
        <v>293</v>
      </c>
    </row>
    <row r="206" spans="1:3" x14ac:dyDescent="0.25">
      <c r="A206" s="41" t="s">
        <v>850</v>
      </c>
      <c r="B206" t="s">
        <v>849</v>
      </c>
      <c r="C206" t="s">
        <v>293</v>
      </c>
    </row>
    <row r="207" spans="1:3" x14ac:dyDescent="0.25">
      <c r="A207" s="41" t="s">
        <v>852</v>
      </c>
      <c r="B207" t="s">
        <v>851</v>
      </c>
      <c r="C207" t="s">
        <v>293</v>
      </c>
    </row>
    <row r="208" spans="1:3" x14ac:dyDescent="0.25">
      <c r="A208" s="41" t="s">
        <v>854</v>
      </c>
      <c r="B208" t="s">
        <v>853</v>
      </c>
      <c r="C208" t="s">
        <v>293</v>
      </c>
    </row>
    <row r="209" spans="1:3" x14ac:dyDescent="0.25">
      <c r="A209" s="41" t="s">
        <v>858</v>
      </c>
      <c r="B209" t="s">
        <v>857</v>
      </c>
      <c r="C209" t="s">
        <v>293</v>
      </c>
    </row>
    <row r="210" spans="1:3" x14ac:dyDescent="0.25">
      <c r="A210" s="41" t="s">
        <v>860</v>
      </c>
      <c r="B210" t="s">
        <v>859</v>
      </c>
      <c r="C210" t="s">
        <v>293</v>
      </c>
    </row>
    <row r="211" spans="1:3" x14ac:dyDescent="0.25">
      <c r="A211" s="41" t="s">
        <v>862</v>
      </c>
      <c r="B211" t="s">
        <v>861</v>
      </c>
      <c r="C211" t="s">
        <v>293</v>
      </c>
    </row>
    <row r="212" spans="1:3" x14ac:dyDescent="0.25">
      <c r="A212" s="41" t="s">
        <v>864</v>
      </c>
      <c r="B212" t="s">
        <v>863</v>
      </c>
      <c r="C212" t="s">
        <v>293</v>
      </c>
    </row>
    <row r="213" spans="1:3" x14ac:dyDescent="0.25">
      <c r="A213" s="41" t="s">
        <v>866</v>
      </c>
      <c r="B213" t="s">
        <v>865</v>
      </c>
      <c r="C213" t="s">
        <v>293</v>
      </c>
    </row>
    <row r="214" spans="1:3" x14ac:dyDescent="0.25">
      <c r="A214" s="41" t="s">
        <v>868</v>
      </c>
      <c r="B214" t="s">
        <v>867</v>
      </c>
      <c r="C214" t="s">
        <v>293</v>
      </c>
    </row>
    <row r="215" spans="1:3" x14ac:dyDescent="0.25">
      <c r="A215" s="41" t="s">
        <v>870</v>
      </c>
      <c r="B215" t="s">
        <v>869</v>
      </c>
      <c r="C215" t="s">
        <v>293</v>
      </c>
    </row>
    <row r="216" spans="1:3" x14ac:dyDescent="0.25">
      <c r="A216" s="41" t="s">
        <v>872</v>
      </c>
      <c r="B216" t="s">
        <v>871</v>
      </c>
      <c r="C216" t="s">
        <v>293</v>
      </c>
    </row>
    <row r="217" spans="1:3" x14ac:dyDescent="0.25">
      <c r="A217" s="41" t="s">
        <v>874</v>
      </c>
      <c r="B217" t="s">
        <v>873</v>
      </c>
      <c r="C217" t="s">
        <v>293</v>
      </c>
    </row>
    <row r="218" spans="1:3" x14ac:dyDescent="0.25">
      <c r="A218" s="41" t="s">
        <v>876</v>
      </c>
      <c r="B218" t="s">
        <v>875</v>
      </c>
      <c r="C218" t="s">
        <v>293</v>
      </c>
    </row>
    <row r="219" spans="1:3" x14ac:dyDescent="0.25">
      <c r="A219" s="41" t="s">
        <v>878</v>
      </c>
      <c r="B219" t="s">
        <v>877</v>
      </c>
      <c r="C219" t="s">
        <v>293</v>
      </c>
    </row>
    <row r="220" spans="1:3" x14ac:dyDescent="0.25">
      <c r="A220" s="41" t="s">
        <v>880</v>
      </c>
      <c r="B220" t="s">
        <v>879</v>
      </c>
      <c r="C220" t="s">
        <v>293</v>
      </c>
    </row>
    <row r="221" spans="1:3" x14ac:dyDescent="0.25">
      <c r="A221" s="41" t="s">
        <v>882</v>
      </c>
      <c r="B221" t="s">
        <v>881</v>
      </c>
      <c r="C221" t="s">
        <v>293</v>
      </c>
    </row>
    <row r="222" spans="1:3" x14ac:dyDescent="0.25">
      <c r="A222" s="41" t="s">
        <v>884</v>
      </c>
      <c r="B222" t="s">
        <v>883</v>
      </c>
      <c r="C222" t="s">
        <v>293</v>
      </c>
    </row>
    <row r="223" spans="1:3" x14ac:dyDescent="0.25">
      <c r="A223" s="41" t="s">
        <v>886</v>
      </c>
      <c r="B223" t="s">
        <v>885</v>
      </c>
      <c r="C223" t="s">
        <v>293</v>
      </c>
    </row>
    <row r="224" spans="1:3" x14ac:dyDescent="0.25">
      <c r="A224" s="41" t="s">
        <v>888</v>
      </c>
      <c r="B224" t="s">
        <v>887</v>
      </c>
      <c r="C224" t="s">
        <v>293</v>
      </c>
    </row>
    <row r="225" spans="1:3" x14ac:dyDescent="0.25">
      <c r="A225" s="41" t="s">
        <v>890</v>
      </c>
      <c r="B225" t="s">
        <v>889</v>
      </c>
      <c r="C225" t="s">
        <v>293</v>
      </c>
    </row>
    <row r="226" spans="1:3" x14ac:dyDescent="0.25">
      <c r="A226" s="41" t="s">
        <v>892</v>
      </c>
      <c r="B226" t="s">
        <v>891</v>
      </c>
      <c r="C226" t="s">
        <v>293</v>
      </c>
    </row>
    <row r="227" spans="1:3" x14ac:dyDescent="0.25">
      <c r="A227" s="41" t="s">
        <v>894</v>
      </c>
      <c r="B227" t="s">
        <v>893</v>
      </c>
      <c r="C227" t="s">
        <v>293</v>
      </c>
    </row>
    <row r="228" spans="1:3" x14ac:dyDescent="0.25">
      <c r="A228" s="41" t="s">
        <v>896</v>
      </c>
      <c r="B228" t="s">
        <v>895</v>
      </c>
      <c r="C228" t="s">
        <v>293</v>
      </c>
    </row>
    <row r="229" spans="1:3" x14ac:dyDescent="0.25">
      <c r="A229" s="41" t="s">
        <v>898</v>
      </c>
      <c r="B229" t="s">
        <v>897</v>
      </c>
      <c r="C229" t="s">
        <v>293</v>
      </c>
    </row>
    <row r="230" spans="1:3" x14ac:dyDescent="0.25">
      <c r="A230" s="41" t="s">
        <v>900</v>
      </c>
      <c r="B230" t="s">
        <v>899</v>
      </c>
      <c r="C230" t="s">
        <v>293</v>
      </c>
    </row>
    <row r="231" spans="1:3" x14ac:dyDescent="0.25">
      <c r="A231" s="41" t="s">
        <v>902</v>
      </c>
      <c r="B231" t="s">
        <v>901</v>
      </c>
      <c r="C231" t="s">
        <v>293</v>
      </c>
    </row>
    <row r="232" spans="1:3" x14ac:dyDescent="0.25">
      <c r="A232" s="41" t="s">
        <v>904</v>
      </c>
      <c r="B232" t="s">
        <v>903</v>
      </c>
      <c r="C232" t="s">
        <v>293</v>
      </c>
    </row>
    <row r="233" spans="1:3" x14ac:dyDescent="0.25">
      <c r="A233" s="41" t="s">
        <v>906</v>
      </c>
      <c r="B233" t="s">
        <v>905</v>
      </c>
      <c r="C233" t="s">
        <v>293</v>
      </c>
    </row>
    <row r="234" spans="1:3" x14ac:dyDescent="0.25">
      <c r="A234" s="41" t="s">
        <v>908</v>
      </c>
      <c r="B234" t="s">
        <v>907</v>
      </c>
      <c r="C234" t="s">
        <v>293</v>
      </c>
    </row>
    <row r="235" spans="1:3" x14ac:dyDescent="0.25">
      <c r="A235" s="41" t="s">
        <v>910</v>
      </c>
      <c r="B235" t="s">
        <v>909</v>
      </c>
      <c r="C235" t="s">
        <v>293</v>
      </c>
    </row>
    <row r="236" spans="1:3" x14ac:dyDescent="0.25">
      <c r="A236" s="41" t="s">
        <v>912</v>
      </c>
      <c r="B236" t="s">
        <v>911</v>
      </c>
      <c r="C236" t="s">
        <v>293</v>
      </c>
    </row>
    <row r="237" spans="1:3" x14ac:dyDescent="0.25">
      <c r="A237" s="41" t="s">
        <v>914</v>
      </c>
      <c r="B237" t="s">
        <v>913</v>
      </c>
      <c r="C237" t="s">
        <v>293</v>
      </c>
    </row>
    <row r="238" spans="1:3" x14ac:dyDescent="0.25">
      <c r="A238" s="41" t="s">
        <v>916</v>
      </c>
      <c r="B238" t="s">
        <v>915</v>
      </c>
      <c r="C238" t="s">
        <v>293</v>
      </c>
    </row>
    <row r="239" spans="1:3" x14ac:dyDescent="0.25">
      <c r="A239" s="41" t="s">
        <v>918</v>
      </c>
      <c r="B239" t="s">
        <v>917</v>
      </c>
      <c r="C239" t="s">
        <v>293</v>
      </c>
    </row>
    <row r="240" spans="1:3" x14ac:dyDescent="0.25">
      <c r="A240" s="41" t="s">
        <v>920</v>
      </c>
      <c r="B240" t="s">
        <v>919</v>
      </c>
      <c r="C240" t="s">
        <v>293</v>
      </c>
    </row>
    <row r="241" spans="1:3" x14ac:dyDescent="0.25">
      <c r="A241" s="41" t="s">
        <v>922</v>
      </c>
      <c r="B241" t="s">
        <v>921</v>
      </c>
      <c r="C241" t="s">
        <v>293</v>
      </c>
    </row>
    <row r="242" spans="1:3" x14ac:dyDescent="0.25">
      <c r="A242" s="41" t="s">
        <v>924</v>
      </c>
      <c r="B242" t="s">
        <v>923</v>
      </c>
    </row>
    <row r="243" spans="1:3" x14ac:dyDescent="0.25">
      <c r="A243" s="41" t="s">
        <v>926</v>
      </c>
      <c r="B243" t="s">
        <v>925</v>
      </c>
    </row>
    <row r="244" spans="1:3" x14ac:dyDescent="0.25">
      <c r="A244" s="41" t="s">
        <v>928</v>
      </c>
      <c r="B244" t="s">
        <v>927</v>
      </c>
    </row>
    <row r="245" spans="1:3" x14ac:dyDescent="0.25">
      <c r="A245" s="41" t="s">
        <v>929</v>
      </c>
      <c r="B245" t="s">
        <v>454</v>
      </c>
    </row>
    <row r="246" spans="1:3" x14ac:dyDescent="0.25">
      <c r="A246" s="41" t="s">
        <v>931</v>
      </c>
      <c r="B246" t="s">
        <v>930</v>
      </c>
    </row>
    <row r="247" spans="1:3" x14ac:dyDescent="0.25">
      <c r="A247" s="41" t="s">
        <v>933</v>
      </c>
      <c r="B247" t="s">
        <v>932</v>
      </c>
    </row>
    <row r="248" spans="1:3" x14ac:dyDescent="0.25">
      <c r="A248" s="41" t="s">
        <v>934</v>
      </c>
      <c r="B248" t="s">
        <v>455</v>
      </c>
    </row>
    <row r="249" spans="1:3" x14ac:dyDescent="0.25">
      <c r="A249" s="41" t="s">
        <v>936</v>
      </c>
      <c r="B249" t="s">
        <v>935</v>
      </c>
    </row>
    <row r="250" spans="1:3" x14ac:dyDescent="0.25">
      <c r="A250" s="41" t="s">
        <v>937</v>
      </c>
      <c r="B250" t="s">
        <v>456</v>
      </c>
    </row>
    <row r="251" spans="1:3" x14ac:dyDescent="0.25">
      <c r="A251" s="41" t="s">
        <v>938</v>
      </c>
      <c r="B251" t="s">
        <v>457</v>
      </c>
    </row>
    <row r="252" spans="1:3" x14ac:dyDescent="0.25">
      <c r="A252" s="41" t="s">
        <v>940</v>
      </c>
      <c r="B252" t="s">
        <v>939</v>
      </c>
    </row>
    <row r="253" spans="1:3" x14ac:dyDescent="0.25">
      <c r="A253" s="41" t="s">
        <v>942</v>
      </c>
      <c r="B253" t="s">
        <v>941</v>
      </c>
    </row>
    <row r="254" spans="1:3" x14ac:dyDescent="0.25">
      <c r="A254" s="41" t="s">
        <v>943</v>
      </c>
      <c r="B254" t="s">
        <v>458</v>
      </c>
    </row>
    <row r="255" spans="1:3" x14ac:dyDescent="0.25">
      <c r="A255" s="41" t="s">
        <v>945</v>
      </c>
      <c r="B255" t="s">
        <v>944</v>
      </c>
    </row>
    <row r="256" spans="1:3" x14ac:dyDescent="0.25">
      <c r="A256" s="41" t="s">
        <v>947</v>
      </c>
      <c r="B256" t="s">
        <v>946</v>
      </c>
    </row>
    <row r="257" spans="1:2" x14ac:dyDescent="0.25">
      <c r="A257" s="41" t="s">
        <v>949</v>
      </c>
      <c r="B257" t="s">
        <v>948</v>
      </c>
    </row>
    <row r="258" spans="1:2" x14ac:dyDescent="0.25">
      <c r="A258" s="41" t="s">
        <v>951</v>
      </c>
      <c r="B258" t="s">
        <v>950</v>
      </c>
    </row>
    <row r="259" spans="1:2" x14ac:dyDescent="0.25">
      <c r="A259" s="41" t="s">
        <v>953</v>
      </c>
      <c r="B259" t="s">
        <v>952</v>
      </c>
    </row>
    <row r="260" spans="1:2" x14ac:dyDescent="0.25">
      <c r="A260" s="41" t="s">
        <v>955</v>
      </c>
      <c r="B260" t="s">
        <v>954</v>
      </c>
    </row>
    <row r="261" spans="1:2" x14ac:dyDescent="0.25">
      <c r="A261" s="41" t="s">
        <v>956</v>
      </c>
      <c r="B261" t="s">
        <v>459</v>
      </c>
    </row>
    <row r="262" spans="1:2" x14ac:dyDescent="0.25">
      <c r="A262" s="41" t="s">
        <v>958</v>
      </c>
      <c r="B262" t="s">
        <v>957</v>
      </c>
    </row>
    <row r="263" spans="1:2" x14ac:dyDescent="0.25">
      <c r="A263" s="41" t="s">
        <v>960</v>
      </c>
      <c r="B263" t="s">
        <v>959</v>
      </c>
    </row>
    <row r="264" spans="1:2" x14ac:dyDescent="0.25">
      <c r="A264" s="41" t="s">
        <v>962</v>
      </c>
      <c r="B264" t="s">
        <v>961</v>
      </c>
    </row>
    <row r="265" spans="1:2" x14ac:dyDescent="0.25">
      <c r="A265" s="41" t="s">
        <v>964</v>
      </c>
      <c r="B265" t="s">
        <v>963</v>
      </c>
    </row>
    <row r="266" spans="1:2" x14ac:dyDescent="0.25">
      <c r="A266" s="41" t="s">
        <v>966</v>
      </c>
      <c r="B266" t="s">
        <v>965</v>
      </c>
    </row>
    <row r="267" spans="1:2" x14ac:dyDescent="0.25">
      <c r="A267" s="41" t="s">
        <v>968</v>
      </c>
      <c r="B267" t="s">
        <v>967</v>
      </c>
    </row>
    <row r="268" spans="1:2" x14ac:dyDescent="0.25">
      <c r="A268" s="41" t="s">
        <v>970</v>
      </c>
      <c r="B268" t="s">
        <v>969</v>
      </c>
    </row>
    <row r="269" spans="1:2" x14ac:dyDescent="0.25">
      <c r="A269" s="41" t="s">
        <v>972</v>
      </c>
      <c r="B269" t="s">
        <v>971</v>
      </c>
    </row>
    <row r="270" spans="1:2" x14ac:dyDescent="0.25">
      <c r="A270" s="41" t="s">
        <v>974</v>
      </c>
      <c r="B270" t="s">
        <v>973</v>
      </c>
    </row>
    <row r="271" spans="1:2" x14ac:dyDescent="0.25">
      <c r="A271" s="41" t="s">
        <v>976</v>
      </c>
      <c r="B271" t="s">
        <v>975</v>
      </c>
    </row>
    <row r="272" spans="1:2" x14ac:dyDescent="0.25">
      <c r="A272" s="41" t="s">
        <v>978</v>
      </c>
      <c r="B272" t="s">
        <v>977</v>
      </c>
    </row>
    <row r="273" spans="1:2" x14ac:dyDescent="0.25">
      <c r="A273" s="41" t="s">
        <v>980</v>
      </c>
      <c r="B273" t="s">
        <v>979</v>
      </c>
    </row>
    <row r="274" spans="1:2" x14ac:dyDescent="0.25">
      <c r="A274" s="41" t="s">
        <v>982</v>
      </c>
      <c r="B274" t="s">
        <v>981</v>
      </c>
    </row>
    <row r="275" spans="1:2" x14ac:dyDescent="0.25">
      <c r="A275" s="41" t="s">
        <v>984</v>
      </c>
      <c r="B275" t="s">
        <v>983</v>
      </c>
    </row>
    <row r="276" spans="1:2" x14ac:dyDescent="0.25">
      <c r="A276" s="41" t="s">
        <v>986</v>
      </c>
      <c r="B276" t="s">
        <v>985</v>
      </c>
    </row>
    <row r="277" spans="1:2" x14ac:dyDescent="0.25">
      <c r="A277" s="41" t="s">
        <v>987</v>
      </c>
      <c r="B277" t="s">
        <v>460</v>
      </c>
    </row>
    <row r="278" spans="1:2" x14ac:dyDescent="0.25">
      <c r="A278" s="41" t="s">
        <v>989</v>
      </c>
      <c r="B278" t="s">
        <v>988</v>
      </c>
    </row>
    <row r="279" spans="1:2" x14ac:dyDescent="0.25">
      <c r="A279" s="41" t="s">
        <v>991</v>
      </c>
      <c r="B279" t="s">
        <v>990</v>
      </c>
    </row>
    <row r="280" spans="1:2" x14ac:dyDescent="0.25">
      <c r="A280" s="41" t="s">
        <v>993</v>
      </c>
      <c r="B280" t="s">
        <v>992</v>
      </c>
    </row>
    <row r="281" spans="1:2" x14ac:dyDescent="0.25">
      <c r="A281" s="41" t="s">
        <v>995</v>
      </c>
      <c r="B281" t="s">
        <v>994</v>
      </c>
    </row>
    <row r="282" spans="1:2" x14ac:dyDescent="0.25">
      <c r="A282" s="41" t="s">
        <v>997</v>
      </c>
      <c r="B282" t="s">
        <v>996</v>
      </c>
    </row>
    <row r="283" spans="1:2" x14ac:dyDescent="0.25">
      <c r="A283" s="41" t="s">
        <v>999</v>
      </c>
      <c r="B283" t="s">
        <v>998</v>
      </c>
    </row>
    <row r="284" spans="1:2" x14ac:dyDescent="0.25">
      <c r="A284" s="41" t="s">
        <v>1001</v>
      </c>
      <c r="B284" t="s">
        <v>1000</v>
      </c>
    </row>
    <row r="285" spans="1:2" x14ac:dyDescent="0.25">
      <c r="A285" s="41" t="s">
        <v>1003</v>
      </c>
      <c r="B285" t="s">
        <v>1002</v>
      </c>
    </row>
    <row r="286" spans="1:2" x14ac:dyDescent="0.25">
      <c r="A286" s="41" t="s">
        <v>1004</v>
      </c>
      <c r="B286" t="s">
        <v>461</v>
      </c>
    </row>
    <row r="287" spans="1:2" x14ac:dyDescent="0.25">
      <c r="A287" s="41" t="s">
        <v>1006</v>
      </c>
      <c r="B287" t="s">
        <v>1005</v>
      </c>
    </row>
    <row r="288" spans="1:2" x14ac:dyDescent="0.25">
      <c r="A288" s="41" t="s">
        <v>1008</v>
      </c>
      <c r="B288" t="s">
        <v>1007</v>
      </c>
    </row>
    <row r="289" spans="1:2" x14ac:dyDescent="0.25">
      <c r="A289" s="41" t="s">
        <v>1010</v>
      </c>
      <c r="B289" t="s">
        <v>1009</v>
      </c>
    </row>
    <row r="290" spans="1:2" x14ac:dyDescent="0.25">
      <c r="A290" s="41" t="s">
        <v>1012</v>
      </c>
      <c r="B290" t="s">
        <v>1011</v>
      </c>
    </row>
    <row r="291" spans="1:2" x14ac:dyDescent="0.25">
      <c r="A291" s="41" t="s">
        <v>1014</v>
      </c>
      <c r="B291" t="s">
        <v>1013</v>
      </c>
    </row>
    <row r="292" spans="1:2" x14ac:dyDescent="0.25">
      <c r="A292" s="41" t="s">
        <v>1016</v>
      </c>
      <c r="B292" t="s">
        <v>1015</v>
      </c>
    </row>
    <row r="293" spans="1:2" x14ac:dyDescent="0.25">
      <c r="A293" s="41" t="s">
        <v>1018</v>
      </c>
      <c r="B293" t="s">
        <v>1017</v>
      </c>
    </row>
    <row r="294" spans="1:2" x14ac:dyDescent="0.25">
      <c r="A294" s="41" t="s">
        <v>1020</v>
      </c>
      <c r="B294" t="s">
        <v>1019</v>
      </c>
    </row>
    <row r="295" spans="1:2" x14ac:dyDescent="0.25">
      <c r="A295" s="41" t="s">
        <v>1022</v>
      </c>
      <c r="B295" t="s">
        <v>1021</v>
      </c>
    </row>
    <row r="296" spans="1:2" x14ac:dyDescent="0.25">
      <c r="A296" s="41" t="s">
        <v>1024</v>
      </c>
      <c r="B296" t="s">
        <v>1023</v>
      </c>
    </row>
    <row r="297" spans="1:2" x14ac:dyDescent="0.25">
      <c r="A297" s="41" t="s">
        <v>1026</v>
      </c>
      <c r="B297" t="s">
        <v>1025</v>
      </c>
    </row>
    <row r="298" spans="1:2" x14ac:dyDescent="0.25">
      <c r="A298" s="41" t="s">
        <v>1028</v>
      </c>
      <c r="B298" t="s">
        <v>1027</v>
      </c>
    </row>
    <row r="299" spans="1:2" x14ac:dyDescent="0.25">
      <c r="A299" s="41" t="s">
        <v>1030</v>
      </c>
      <c r="B299" t="s">
        <v>1029</v>
      </c>
    </row>
    <row r="300" spans="1:2" x14ac:dyDescent="0.25">
      <c r="A300" s="41" t="s">
        <v>1032</v>
      </c>
      <c r="B300" t="s">
        <v>1031</v>
      </c>
    </row>
    <row r="301" spans="1:2" x14ac:dyDescent="0.25">
      <c r="A301" s="41" t="s">
        <v>1034</v>
      </c>
      <c r="B301" t="s">
        <v>1033</v>
      </c>
    </row>
    <row r="302" spans="1:2" x14ac:dyDescent="0.25">
      <c r="A302" s="41" t="s">
        <v>1036</v>
      </c>
      <c r="B302" t="s">
        <v>1035</v>
      </c>
    </row>
    <row r="303" spans="1:2" x14ac:dyDescent="0.25">
      <c r="A303" s="41" t="s">
        <v>1038</v>
      </c>
      <c r="B303" t="s">
        <v>1037</v>
      </c>
    </row>
    <row r="304" spans="1:2" x14ac:dyDescent="0.25">
      <c r="A304" s="41" t="s">
        <v>1040</v>
      </c>
      <c r="B304" t="s">
        <v>1039</v>
      </c>
    </row>
    <row r="305" spans="1:2" x14ac:dyDescent="0.25">
      <c r="A305" s="41" t="s">
        <v>1042</v>
      </c>
      <c r="B305" t="s">
        <v>1041</v>
      </c>
    </row>
    <row r="306" spans="1:2" x14ac:dyDescent="0.25">
      <c r="A306" s="41" t="s">
        <v>1044</v>
      </c>
      <c r="B306" t="s">
        <v>1043</v>
      </c>
    </row>
    <row r="307" spans="1:2" x14ac:dyDescent="0.25">
      <c r="A307" s="41" t="s">
        <v>1046</v>
      </c>
      <c r="B307" t="s">
        <v>1045</v>
      </c>
    </row>
    <row r="308" spans="1:2" x14ac:dyDescent="0.25">
      <c r="A308" s="41" t="s">
        <v>1048</v>
      </c>
      <c r="B308" t="s">
        <v>1047</v>
      </c>
    </row>
    <row r="309" spans="1:2" x14ac:dyDescent="0.25">
      <c r="A309" s="41" t="s">
        <v>1050</v>
      </c>
      <c r="B309" t="s">
        <v>1049</v>
      </c>
    </row>
    <row r="310" spans="1:2" x14ac:dyDescent="0.25">
      <c r="A310" s="41" t="s">
        <v>1052</v>
      </c>
      <c r="B310" t="s">
        <v>1051</v>
      </c>
    </row>
    <row r="311" spans="1:2" x14ac:dyDescent="0.25">
      <c r="A311" s="41" t="s">
        <v>1054</v>
      </c>
      <c r="B311" t="s">
        <v>1053</v>
      </c>
    </row>
    <row r="312" spans="1:2" x14ac:dyDescent="0.25">
      <c r="A312" s="41" t="s">
        <v>1056</v>
      </c>
      <c r="B312" t="s">
        <v>1055</v>
      </c>
    </row>
    <row r="313" spans="1:2" x14ac:dyDescent="0.25">
      <c r="A313" s="41" t="s">
        <v>1058</v>
      </c>
      <c r="B313" t="s">
        <v>1057</v>
      </c>
    </row>
    <row r="314" spans="1:2" x14ac:dyDescent="0.25">
      <c r="A314" s="41" t="s">
        <v>1060</v>
      </c>
      <c r="B314" t="s">
        <v>1059</v>
      </c>
    </row>
    <row r="315" spans="1:2" x14ac:dyDescent="0.25">
      <c r="A315" s="41" t="s">
        <v>1062</v>
      </c>
      <c r="B315" t="s">
        <v>1061</v>
      </c>
    </row>
    <row r="316" spans="1:2" x14ac:dyDescent="0.25">
      <c r="A316" s="41" t="s">
        <v>1064</v>
      </c>
      <c r="B316" t="s">
        <v>1063</v>
      </c>
    </row>
    <row r="317" spans="1:2" x14ac:dyDescent="0.25">
      <c r="A317" s="41" t="s">
        <v>1066</v>
      </c>
      <c r="B317" t="s">
        <v>1065</v>
      </c>
    </row>
    <row r="318" spans="1:2" x14ac:dyDescent="0.25">
      <c r="A318" s="41" t="s">
        <v>1068</v>
      </c>
      <c r="B318" t="s">
        <v>1067</v>
      </c>
    </row>
    <row r="319" spans="1:2" x14ac:dyDescent="0.25">
      <c r="A319" s="41" t="s">
        <v>1070</v>
      </c>
      <c r="B319" t="s">
        <v>1069</v>
      </c>
    </row>
    <row r="320" spans="1:2" x14ac:dyDescent="0.25">
      <c r="A320" s="41" t="s">
        <v>1072</v>
      </c>
      <c r="B320" t="s">
        <v>1071</v>
      </c>
    </row>
    <row r="321" spans="1:2" x14ac:dyDescent="0.25">
      <c r="A321" s="41" t="s">
        <v>1074</v>
      </c>
      <c r="B321" t="s">
        <v>1073</v>
      </c>
    </row>
    <row r="322" spans="1:2" x14ac:dyDescent="0.25">
      <c r="A322" s="41" t="s">
        <v>1076</v>
      </c>
      <c r="B322" t="s">
        <v>1075</v>
      </c>
    </row>
    <row r="323" spans="1:2" x14ac:dyDescent="0.25">
      <c r="A323" s="41" t="s">
        <v>1078</v>
      </c>
      <c r="B323" t="s">
        <v>1077</v>
      </c>
    </row>
    <row r="324" spans="1:2" x14ac:dyDescent="0.25">
      <c r="A324" s="41" t="s">
        <v>1080</v>
      </c>
      <c r="B324" t="s">
        <v>1079</v>
      </c>
    </row>
    <row r="325" spans="1:2" x14ac:dyDescent="0.25">
      <c r="A325" s="41" t="s">
        <v>1082</v>
      </c>
      <c r="B325" t="s">
        <v>1081</v>
      </c>
    </row>
    <row r="326" spans="1:2" x14ac:dyDescent="0.25">
      <c r="A326" s="41" t="s">
        <v>1084</v>
      </c>
      <c r="B326" t="s">
        <v>1083</v>
      </c>
    </row>
    <row r="327" spans="1:2" x14ac:dyDescent="0.25">
      <c r="A327" s="41" t="s">
        <v>1086</v>
      </c>
      <c r="B327" t="s">
        <v>1085</v>
      </c>
    </row>
    <row r="328" spans="1:2" x14ac:dyDescent="0.25">
      <c r="A328" s="41" t="s">
        <v>1088</v>
      </c>
      <c r="B328" t="s">
        <v>1087</v>
      </c>
    </row>
    <row r="329" spans="1:2" x14ac:dyDescent="0.25">
      <c r="A329" s="41" t="s">
        <v>1090</v>
      </c>
      <c r="B329" t="s">
        <v>1089</v>
      </c>
    </row>
    <row r="330" spans="1:2" x14ac:dyDescent="0.25">
      <c r="A330" s="41" t="s">
        <v>1092</v>
      </c>
      <c r="B330" t="s">
        <v>1091</v>
      </c>
    </row>
    <row r="331" spans="1:2" x14ac:dyDescent="0.25">
      <c r="A331" s="41" t="s">
        <v>1094</v>
      </c>
      <c r="B331" t="s">
        <v>1093</v>
      </c>
    </row>
    <row r="332" spans="1:2" x14ac:dyDescent="0.25">
      <c r="A332" s="41" t="s">
        <v>1096</v>
      </c>
      <c r="B332" t="s">
        <v>1095</v>
      </c>
    </row>
    <row r="333" spans="1:2" x14ac:dyDescent="0.25">
      <c r="A333" s="41" t="s">
        <v>1098</v>
      </c>
      <c r="B333" t="s">
        <v>1097</v>
      </c>
    </row>
    <row r="334" spans="1:2" x14ac:dyDescent="0.25">
      <c r="A334" s="41" t="s">
        <v>1100</v>
      </c>
      <c r="B334" t="s">
        <v>1099</v>
      </c>
    </row>
    <row r="335" spans="1:2" x14ac:dyDescent="0.25">
      <c r="A335" s="41" t="s">
        <v>1102</v>
      </c>
      <c r="B335" t="s">
        <v>1101</v>
      </c>
    </row>
    <row r="336" spans="1:2" x14ac:dyDescent="0.25">
      <c r="A336" s="41" t="s">
        <v>1104</v>
      </c>
      <c r="B336" t="s">
        <v>1103</v>
      </c>
    </row>
    <row r="337" spans="1:2" x14ac:dyDescent="0.25">
      <c r="A337" s="41" t="s">
        <v>1106</v>
      </c>
      <c r="B337" t="s">
        <v>1105</v>
      </c>
    </row>
    <row r="338" spans="1:2" x14ac:dyDescent="0.25">
      <c r="A338" s="41" t="s">
        <v>1108</v>
      </c>
      <c r="B338" t="s">
        <v>1107</v>
      </c>
    </row>
    <row r="339" spans="1:2" x14ac:dyDescent="0.25">
      <c r="A339" s="41" t="s">
        <v>1110</v>
      </c>
      <c r="B339" t="s">
        <v>1109</v>
      </c>
    </row>
    <row r="340" spans="1:2" x14ac:dyDescent="0.25">
      <c r="A340" s="41" t="s">
        <v>1112</v>
      </c>
      <c r="B340" t="s">
        <v>1111</v>
      </c>
    </row>
    <row r="341" spans="1:2" x14ac:dyDescent="0.25">
      <c r="A341" s="41" t="s">
        <v>1114</v>
      </c>
      <c r="B341" t="s">
        <v>1113</v>
      </c>
    </row>
    <row r="342" spans="1:2" x14ac:dyDescent="0.25">
      <c r="A342" s="41" t="s">
        <v>1116</v>
      </c>
      <c r="B342" t="s">
        <v>1115</v>
      </c>
    </row>
    <row r="343" spans="1:2" x14ac:dyDescent="0.25">
      <c r="A343" s="41" t="s">
        <v>1118</v>
      </c>
      <c r="B343" t="s">
        <v>1117</v>
      </c>
    </row>
    <row r="344" spans="1:2" x14ac:dyDescent="0.25">
      <c r="A344" s="41" t="s">
        <v>1120</v>
      </c>
      <c r="B344" t="s">
        <v>1119</v>
      </c>
    </row>
    <row r="345" spans="1:2" x14ac:dyDescent="0.25">
      <c r="A345" s="41" t="s">
        <v>1122</v>
      </c>
      <c r="B345" t="s">
        <v>1121</v>
      </c>
    </row>
    <row r="346" spans="1:2" x14ac:dyDescent="0.25">
      <c r="A346" s="41" t="s">
        <v>1124</v>
      </c>
      <c r="B346" t="s">
        <v>1123</v>
      </c>
    </row>
    <row r="347" spans="1:2" x14ac:dyDescent="0.25">
      <c r="A347" s="41" t="s">
        <v>1126</v>
      </c>
      <c r="B347" t="s">
        <v>1125</v>
      </c>
    </row>
    <row r="348" spans="1:2" x14ac:dyDescent="0.25">
      <c r="A348" s="41" t="s">
        <v>1128</v>
      </c>
      <c r="B348" t="s">
        <v>1127</v>
      </c>
    </row>
    <row r="349" spans="1:2" x14ac:dyDescent="0.25">
      <c r="A349" s="41" t="s">
        <v>1130</v>
      </c>
      <c r="B349" t="s">
        <v>1129</v>
      </c>
    </row>
    <row r="350" spans="1:2" x14ac:dyDescent="0.25">
      <c r="A350" s="41" t="s">
        <v>1132</v>
      </c>
      <c r="B350" t="s">
        <v>1131</v>
      </c>
    </row>
    <row r="351" spans="1:2" x14ac:dyDescent="0.25">
      <c r="A351" s="41" t="s">
        <v>1134</v>
      </c>
      <c r="B351" t="s">
        <v>1133</v>
      </c>
    </row>
    <row r="352" spans="1:2" x14ac:dyDescent="0.25">
      <c r="A352" s="41" t="s">
        <v>1136</v>
      </c>
      <c r="B352" t="s">
        <v>1135</v>
      </c>
    </row>
    <row r="353" spans="1:2" x14ac:dyDescent="0.25">
      <c r="A353" s="41" t="s">
        <v>1138</v>
      </c>
      <c r="B353" t="s">
        <v>1137</v>
      </c>
    </row>
    <row r="354" spans="1:2" x14ac:dyDescent="0.25">
      <c r="A354" s="41" t="s">
        <v>1140</v>
      </c>
      <c r="B354" t="s">
        <v>1139</v>
      </c>
    </row>
    <row r="355" spans="1:2" x14ac:dyDescent="0.25">
      <c r="A355" s="41" t="s">
        <v>1142</v>
      </c>
      <c r="B355" t="s">
        <v>1141</v>
      </c>
    </row>
    <row r="356" spans="1:2" x14ac:dyDescent="0.25">
      <c r="A356" s="41" t="s">
        <v>1144</v>
      </c>
      <c r="B356" t="s">
        <v>1143</v>
      </c>
    </row>
    <row r="357" spans="1:2" x14ac:dyDescent="0.25">
      <c r="A357" s="41" t="s">
        <v>1146</v>
      </c>
      <c r="B357" t="s">
        <v>1145</v>
      </c>
    </row>
    <row r="358" spans="1:2" x14ac:dyDescent="0.25">
      <c r="A358" s="41" t="s">
        <v>1148</v>
      </c>
      <c r="B358" t="s">
        <v>1147</v>
      </c>
    </row>
    <row r="359" spans="1:2" x14ac:dyDescent="0.25">
      <c r="A359" s="41" t="s">
        <v>1150</v>
      </c>
      <c r="B359" t="s">
        <v>1149</v>
      </c>
    </row>
    <row r="360" spans="1:2" x14ac:dyDescent="0.25">
      <c r="A360" s="41" t="s">
        <v>1152</v>
      </c>
      <c r="B360" t="s">
        <v>1151</v>
      </c>
    </row>
    <row r="361" spans="1:2" x14ac:dyDescent="0.25">
      <c r="A361" s="41" t="s">
        <v>1154</v>
      </c>
      <c r="B361" t="s">
        <v>1153</v>
      </c>
    </row>
    <row r="362" spans="1:2" x14ac:dyDescent="0.25">
      <c r="A362" s="41" t="s">
        <v>1156</v>
      </c>
      <c r="B362" t="s">
        <v>1155</v>
      </c>
    </row>
    <row r="363" spans="1:2" x14ac:dyDescent="0.25">
      <c r="A363" s="41" t="s">
        <v>1158</v>
      </c>
      <c r="B363" t="s">
        <v>1157</v>
      </c>
    </row>
    <row r="364" spans="1:2" x14ac:dyDescent="0.25">
      <c r="A364" s="41" t="s">
        <v>1160</v>
      </c>
      <c r="B364" t="s">
        <v>1159</v>
      </c>
    </row>
    <row r="365" spans="1:2" x14ac:dyDescent="0.25">
      <c r="A365" s="41" t="s">
        <v>1162</v>
      </c>
      <c r="B365" t="s">
        <v>1161</v>
      </c>
    </row>
    <row r="366" spans="1:2" x14ac:dyDescent="0.25">
      <c r="A366" s="41" t="s">
        <v>1164</v>
      </c>
      <c r="B366" t="s">
        <v>1163</v>
      </c>
    </row>
    <row r="367" spans="1:2" x14ac:dyDescent="0.25">
      <c r="A367" s="41" t="s">
        <v>1166</v>
      </c>
      <c r="B367" t="s">
        <v>1165</v>
      </c>
    </row>
    <row r="368" spans="1:2" x14ac:dyDescent="0.25">
      <c r="A368" s="41" t="s">
        <v>1168</v>
      </c>
      <c r="B368" t="s">
        <v>1167</v>
      </c>
    </row>
    <row r="369" spans="1:2" x14ac:dyDescent="0.25">
      <c r="A369" s="41" t="s">
        <v>1170</v>
      </c>
      <c r="B369" t="s">
        <v>1169</v>
      </c>
    </row>
    <row r="370" spans="1:2" x14ac:dyDescent="0.25">
      <c r="A370" s="41" t="s">
        <v>1172</v>
      </c>
      <c r="B370" t="s">
        <v>1171</v>
      </c>
    </row>
    <row r="371" spans="1:2" x14ac:dyDescent="0.25">
      <c r="A371" s="41" t="s">
        <v>1174</v>
      </c>
      <c r="B371" t="s">
        <v>1173</v>
      </c>
    </row>
    <row r="372" spans="1:2" x14ac:dyDescent="0.25">
      <c r="A372" s="41" t="s">
        <v>1176</v>
      </c>
      <c r="B372" t="s">
        <v>1175</v>
      </c>
    </row>
    <row r="373" spans="1:2" x14ac:dyDescent="0.25">
      <c r="A373" s="41" t="s">
        <v>1178</v>
      </c>
      <c r="B373" t="s">
        <v>1177</v>
      </c>
    </row>
    <row r="374" spans="1:2" x14ac:dyDescent="0.25">
      <c r="A374" s="41" t="s">
        <v>1180</v>
      </c>
      <c r="B374" t="s">
        <v>1179</v>
      </c>
    </row>
    <row r="375" spans="1:2" x14ac:dyDescent="0.25">
      <c r="A375" s="41" t="s">
        <v>1182</v>
      </c>
      <c r="B375" t="s">
        <v>1181</v>
      </c>
    </row>
    <row r="376" spans="1:2" x14ac:dyDescent="0.25">
      <c r="A376" s="41" t="s">
        <v>1184</v>
      </c>
      <c r="B376" t="s">
        <v>1183</v>
      </c>
    </row>
    <row r="377" spans="1:2" x14ac:dyDescent="0.25">
      <c r="A377" s="41" t="s">
        <v>1186</v>
      </c>
      <c r="B377" t="s">
        <v>1185</v>
      </c>
    </row>
    <row r="378" spans="1:2" x14ac:dyDescent="0.25">
      <c r="A378" s="41" t="s">
        <v>1188</v>
      </c>
      <c r="B378" t="s">
        <v>1187</v>
      </c>
    </row>
    <row r="379" spans="1:2" x14ac:dyDescent="0.25">
      <c r="A379" s="41" t="s">
        <v>1190</v>
      </c>
      <c r="B379" t="s">
        <v>1189</v>
      </c>
    </row>
    <row r="380" spans="1:2" x14ac:dyDescent="0.25">
      <c r="A380" s="41" t="s">
        <v>1192</v>
      </c>
      <c r="B380" t="s">
        <v>1191</v>
      </c>
    </row>
    <row r="381" spans="1:2" x14ac:dyDescent="0.25">
      <c r="A381" s="41" t="s">
        <v>1194</v>
      </c>
      <c r="B381" t="s">
        <v>1193</v>
      </c>
    </row>
    <row r="382" spans="1:2" x14ac:dyDescent="0.25">
      <c r="A382" s="41" t="s">
        <v>1196</v>
      </c>
      <c r="B382" t="s">
        <v>1195</v>
      </c>
    </row>
    <row r="383" spans="1:2" x14ac:dyDescent="0.25">
      <c r="A383" s="41" t="s">
        <v>1198</v>
      </c>
      <c r="B383" t="s">
        <v>1197</v>
      </c>
    </row>
    <row r="384" spans="1:2" x14ac:dyDescent="0.25">
      <c r="A384" s="41" t="s">
        <v>1200</v>
      </c>
      <c r="B384" t="s">
        <v>1199</v>
      </c>
    </row>
    <row r="385" spans="1:2" x14ac:dyDescent="0.25">
      <c r="A385" s="41" t="s">
        <v>1202</v>
      </c>
      <c r="B385" t="s">
        <v>1201</v>
      </c>
    </row>
    <row r="386" spans="1:2" x14ac:dyDescent="0.25">
      <c r="A386" s="41" t="s">
        <v>1204</v>
      </c>
      <c r="B386" t="s">
        <v>1203</v>
      </c>
    </row>
    <row r="387" spans="1:2" x14ac:dyDescent="0.25">
      <c r="A387" s="41" t="s">
        <v>1206</v>
      </c>
      <c r="B387" t="s">
        <v>1205</v>
      </c>
    </row>
    <row r="388" spans="1:2" x14ac:dyDescent="0.25">
      <c r="A388" s="41" t="s">
        <v>1208</v>
      </c>
      <c r="B388" t="s">
        <v>1207</v>
      </c>
    </row>
    <row r="389" spans="1:2" x14ac:dyDescent="0.25">
      <c r="A389" s="41" t="s">
        <v>1210</v>
      </c>
      <c r="B389" t="s">
        <v>1209</v>
      </c>
    </row>
    <row r="390" spans="1:2" x14ac:dyDescent="0.25">
      <c r="A390" s="41" t="s">
        <v>1212</v>
      </c>
      <c r="B390" t="s">
        <v>1211</v>
      </c>
    </row>
    <row r="391" spans="1:2" x14ac:dyDescent="0.25">
      <c r="A391" s="41" t="s">
        <v>1214</v>
      </c>
      <c r="B391" t="s">
        <v>1213</v>
      </c>
    </row>
    <row r="392" spans="1:2" x14ac:dyDescent="0.25">
      <c r="A392" s="41" t="s">
        <v>1216</v>
      </c>
      <c r="B392" t="s">
        <v>1215</v>
      </c>
    </row>
    <row r="393" spans="1:2" x14ac:dyDescent="0.25">
      <c r="A393" s="41" t="s">
        <v>1218</v>
      </c>
      <c r="B393" t="s">
        <v>1217</v>
      </c>
    </row>
    <row r="394" spans="1:2" x14ac:dyDescent="0.25">
      <c r="A394" s="41" t="s">
        <v>1220</v>
      </c>
      <c r="B394" t="s">
        <v>1219</v>
      </c>
    </row>
    <row r="395" spans="1:2" x14ac:dyDescent="0.25">
      <c r="A395" s="41" t="s">
        <v>1222</v>
      </c>
      <c r="B395" t="s">
        <v>1221</v>
      </c>
    </row>
    <row r="396" spans="1:2" x14ac:dyDescent="0.25">
      <c r="A396" s="41" t="s">
        <v>1224</v>
      </c>
      <c r="B396" t="s">
        <v>1223</v>
      </c>
    </row>
    <row r="397" spans="1:2" x14ac:dyDescent="0.25">
      <c r="A397" s="41" t="s">
        <v>1226</v>
      </c>
      <c r="B397" t="s">
        <v>1225</v>
      </c>
    </row>
    <row r="398" spans="1:2" x14ac:dyDescent="0.25">
      <c r="A398" s="41" t="s">
        <v>1228</v>
      </c>
      <c r="B398" t="s">
        <v>1227</v>
      </c>
    </row>
    <row r="399" spans="1:2" x14ac:dyDescent="0.25">
      <c r="A399" s="41" t="s">
        <v>1230</v>
      </c>
      <c r="B399" t="s">
        <v>1229</v>
      </c>
    </row>
    <row r="400" spans="1:2" x14ac:dyDescent="0.25">
      <c r="A400" s="41" t="s">
        <v>1232</v>
      </c>
      <c r="B400" t="s">
        <v>1231</v>
      </c>
    </row>
    <row r="401" spans="1:2" x14ac:dyDescent="0.25">
      <c r="A401" s="41" t="s">
        <v>1234</v>
      </c>
      <c r="B401" t="s">
        <v>1233</v>
      </c>
    </row>
    <row r="402" spans="1:2" x14ac:dyDescent="0.25">
      <c r="A402" s="41" t="s">
        <v>1236</v>
      </c>
      <c r="B402" t="s">
        <v>1235</v>
      </c>
    </row>
    <row r="403" spans="1:2" x14ac:dyDescent="0.25">
      <c r="A403" s="41" t="s">
        <v>1238</v>
      </c>
      <c r="B403" t="s">
        <v>1237</v>
      </c>
    </row>
    <row r="404" spans="1:2" x14ac:dyDescent="0.25">
      <c r="A404" s="41" t="s">
        <v>1240</v>
      </c>
      <c r="B404" t="s">
        <v>1239</v>
      </c>
    </row>
    <row r="405" spans="1:2" x14ac:dyDescent="0.25">
      <c r="A405" s="41" t="s">
        <v>1242</v>
      </c>
      <c r="B405" t="s">
        <v>1241</v>
      </c>
    </row>
    <row r="406" spans="1:2" x14ac:dyDescent="0.25">
      <c r="A406" s="41" t="s">
        <v>1244</v>
      </c>
      <c r="B406" t="s">
        <v>1243</v>
      </c>
    </row>
    <row r="407" spans="1:2" x14ac:dyDescent="0.25">
      <c r="A407" s="41" t="s">
        <v>1246</v>
      </c>
      <c r="B407" t="s">
        <v>1245</v>
      </c>
    </row>
    <row r="408" spans="1:2" x14ac:dyDescent="0.25">
      <c r="A408" s="41" t="s">
        <v>1248</v>
      </c>
      <c r="B408" t="s">
        <v>1247</v>
      </c>
    </row>
    <row r="409" spans="1:2" x14ac:dyDescent="0.25">
      <c r="A409" s="41" t="s">
        <v>1250</v>
      </c>
      <c r="B409" t="s">
        <v>1249</v>
      </c>
    </row>
    <row r="410" spans="1:2" x14ac:dyDescent="0.25">
      <c r="A410" s="41" t="s">
        <v>1252</v>
      </c>
      <c r="B410" t="s">
        <v>1251</v>
      </c>
    </row>
    <row r="411" spans="1:2" x14ac:dyDescent="0.25">
      <c r="A411" s="41" t="s">
        <v>1254</v>
      </c>
      <c r="B411" t="s">
        <v>1253</v>
      </c>
    </row>
    <row r="412" spans="1:2" x14ac:dyDescent="0.25">
      <c r="A412" s="41" t="s">
        <v>1256</v>
      </c>
      <c r="B412" t="s">
        <v>1255</v>
      </c>
    </row>
    <row r="413" spans="1:2" x14ac:dyDescent="0.25">
      <c r="A413" s="41" t="s">
        <v>1258</v>
      </c>
      <c r="B413" t="s">
        <v>1257</v>
      </c>
    </row>
    <row r="414" spans="1:2" x14ac:dyDescent="0.25">
      <c r="A414" s="41" t="s">
        <v>1260</v>
      </c>
      <c r="B414" t="s">
        <v>1259</v>
      </c>
    </row>
    <row r="415" spans="1:2" x14ac:dyDescent="0.25">
      <c r="A415" s="41" t="s">
        <v>1262</v>
      </c>
      <c r="B415" t="s">
        <v>1261</v>
      </c>
    </row>
    <row r="416" spans="1:2" x14ac:dyDescent="0.25">
      <c r="A416" s="41" t="s">
        <v>1264</v>
      </c>
      <c r="B416" t="s">
        <v>1263</v>
      </c>
    </row>
    <row r="417" spans="1:2" x14ac:dyDescent="0.25">
      <c r="A417" s="41" t="s">
        <v>1266</v>
      </c>
      <c r="B417" t="s">
        <v>1265</v>
      </c>
    </row>
    <row r="418" spans="1:2" x14ac:dyDescent="0.25">
      <c r="A418" s="41" t="s">
        <v>1268</v>
      </c>
      <c r="B418" t="s">
        <v>1267</v>
      </c>
    </row>
    <row r="419" spans="1:2" x14ac:dyDescent="0.25">
      <c r="A419" s="41" t="s">
        <v>1270</v>
      </c>
      <c r="B419" t="s">
        <v>1269</v>
      </c>
    </row>
    <row r="420" spans="1:2" x14ac:dyDescent="0.25">
      <c r="A420" s="41" t="s">
        <v>1272</v>
      </c>
      <c r="B420" t="s">
        <v>1271</v>
      </c>
    </row>
    <row r="421" spans="1:2" x14ac:dyDescent="0.25">
      <c r="A421" s="41" t="s">
        <v>1274</v>
      </c>
      <c r="B421" t="s">
        <v>1273</v>
      </c>
    </row>
    <row r="422" spans="1:2" x14ac:dyDescent="0.25">
      <c r="A422" s="41" t="s">
        <v>1276</v>
      </c>
      <c r="B422" t="s">
        <v>1275</v>
      </c>
    </row>
    <row r="423" spans="1:2" x14ac:dyDescent="0.25">
      <c r="A423" s="41" t="s">
        <v>1276</v>
      </c>
      <c r="B423" t="s">
        <v>1277</v>
      </c>
    </row>
    <row r="424" spans="1:2" x14ac:dyDescent="0.25">
      <c r="A424" s="41" t="s">
        <v>1279</v>
      </c>
      <c r="B424" t="s">
        <v>1278</v>
      </c>
    </row>
    <row r="425" spans="1:2" x14ac:dyDescent="0.25">
      <c r="A425" s="41" t="s">
        <v>1281</v>
      </c>
      <c r="B425" t="s">
        <v>1280</v>
      </c>
    </row>
    <row r="426" spans="1:2" x14ac:dyDescent="0.25">
      <c r="A426" s="41" t="s">
        <v>1283</v>
      </c>
      <c r="B426" t="s">
        <v>1282</v>
      </c>
    </row>
    <row r="427" spans="1:2" x14ac:dyDescent="0.25">
      <c r="A427" s="41" t="s">
        <v>1285</v>
      </c>
      <c r="B427" t="s">
        <v>1284</v>
      </c>
    </row>
    <row r="428" spans="1:2" x14ac:dyDescent="0.25">
      <c r="A428" s="41" t="s">
        <v>1287</v>
      </c>
      <c r="B428" t="s">
        <v>1286</v>
      </c>
    </row>
    <row r="429" spans="1:2" x14ac:dyDescent="0.25">
      <c r="A429" s="41" t="s">
        <v>1289</v>
      </c>
      <c r="B429" t="s">
        <v>1288</v>
      </c>
    </row>
    <row r="430" spans="1:2" x14ac:dyDescent="0.25">
      <c r="A430" s="41" t="s">
        <v>1291</v>
      </c>
      <c r="B430" t="s">
        <v>1290</v>
      </c>
    </row>
    <row r="431" spans="1:2" x14ac:dyDescent="0.25">
      <c r="A431" s="41" t="s">
        <v>1293</v>
      </c>
      <c r="B431" t="s">
        <v>1292</v>
      </c>
    </row>
    <row r="432" spans="1:2" x14ac:dyDescent="0.25">
      <c r="A432" s="41" t="s">
        <v>1295</v>
      </c>
      <c r="B432" t="s">
        <v>1294</v>
      </c>
    </row>
    <row r="433" spans="1:2" x14ac:dyDescent="0.25">
      <c r="A433" s="41" t="s">
        <v>1297</v>
      </c>
      <c r="B433" t="s">
        <v>1296</v>
      </c>
    </row>
    <row r="434" spans="1:2" x14ac:dyDescent="0.25">
      <c r="A434" s="41" t="s">
        <v>1299</v>
      </c>
      <c r="B434" t="s">
        <v>1298</v>
      </c>
    </row>
    <row r="435" spans="1:2" x14ac:dyDescent="0.25">
      <c r="A435" s="41" t="s">
        <v>1301</v>
      </c>
      <c r="B435" t="s">
        <v>1300</v>
      </c>
    </row>
    <row r="436" spans="1:2" x14ac:dyDescent="0.25">
      <c r="A436" s="41" t="s">
        <v>1303</v>
      </c>
      <c r="B436" t="s">
        <v>1302</v>
      </c>
    </row>
    <row r="437" spans="1:2" x14ac:dyDescent="0.25">
      <c r="A437" s="41" t="s">
        <v>1305</v>
      </c>
      <c r="B437" t="s">
        <v>1304</v>
      </c>
    </row>
    <row r="438" spans="1:2" x14ac:dyDescent="0.25">
      <c r="A438" s="41" t="s">
        <v>1307</v>
      </c>
      <c r="B438" t="s">
        <v>1306</v>
      </c>
    </row>
    <row r="439" spans="1:2" x14ac:dyDescent="0.25">
      <c r="A439" s="41" t="s">
        <v>1309</v>
      </c>
      <c r="B439" t="s">
        <v>1308</v>
      </c>
    </row>
    <row r="440" spans="1:2" x14ac:dyDescent="0.25">
      <c r="A440" s="41" t="s">
        <v>1311</v>
      </c>
      <c r="B440" t="s">
        <v>1310</v>
      </c>
    </row>
    <row r="441" spans="1:2" x14ac:dyDescent="0.25">
      <c r="A441" s="41" t="s">
        <v>1313</v>
      </c>
      <c r="B441" t="s">
        <v>1312</v>
      </c>
    </row>
    <row r="442" spans="1:2" x14ac:dyDescent="0.25">
      <c r="A442" s="41" t="s">
        <v>1315</v>
      </c>
      <c r="B442" t="s">
        <v>1314</v>
      </c>
    </row>
    <row r="443" spans="1:2" x14ac:dyDescent="0.25">
      <c r="A443" s="41" t="s">
        <v>1317</v>
      </c>
      <c r="B443" t="s">
        <v>1316</v>
      </c>
    </row>
    <row r="444" spans="1:2" x14ac:dyDescent="0.25">
      <c r="A444" s="41" t="s">
        <v>1319</v>
      </c>
      <c r="B444" t="s">
        <v>1318</v>
      </c>
    </row>
    <row r="445" spans="1:2" x14ac:dyDescent="0.25">
      <c r="A445" s="41" t="s">
        <v>1321</v>
      </c>
      <c r="B445" t="s">
        <v>1320</v>
      </c>
    </row>
    <row r="446" spans="1:2" x14ac:dyDescent="0.25">
      <c r="A446" s="41" t="s">
        <v>1323</v>
      </c>
      <c r="B446" t="s">
        <v>1322</v>
      </c>
    </row>
    <row r="447" spans="1:2" x14ac:dyDescent="0.25">
      <c r="A447" s="41" t="s">
        <v>1325</v>
      </c>
      <c r="B447" t="s">
        <v>1324</v>
      </c>
    </row>
    <row r="448" spans="1:2" x14ac:dyDescent="0.25">
      <c r="A448" s="41" t="s">
        <v>1327</v>
      </c>
      <c r="B448" t="s">
        <v>1326</v>
      </c>
    </row>
    <row r="449" spans="1:2" x14ac:dyDescent="0.25">
      <c r="A449" s="41" t="s">
        <v>1329</v>
      </c>
      <c r="B449" t="s">
        <v>1328</v>
      </c>
    </row>
    <row r="450" spans="1:2" x14ac:dyDescent="0.25">
      <c r="A450" s="41" t="s">
        <v>1331</v>
      </c>
      <c r="B450" t="s">
        <v>1330</v>
      </c>
    </row>
    <row r="451" spans="1:2" x14ac:dyDescent="0.25">
      <c r="A451" s="41" t="s">
        <v>1333</v>
      </c>
      <c r="B451" t="s">
        <v>1332</v>
      </c>
    </row>
    <row r="452" spans="1:2" x14ac:dyDescent="0.25">
      <c r="A452" s="41" t="s">
        <v>1335</v>
      </c>
      <c r="B452" t="s">
        <v>1334</v>
      </c>
    </row>
    <row r="453" spans="1:2" x14ac:dyDescent="0.25">
      <c r="A453" s="41" t="s">
        <v>1337</v>
      </c>
      <c r="B453" t="s">
        <v>1336</v>
      </c>
    </row>
    <row r="454" spans="1:2" x14ac:dyDescent="0.25">
      <c r="A454" s="41" t="s">
        <v>1339</v>
      </c>
      <c r="B454" t="s">
        <v>1338</v>
      </c>
    </row>
    <row r="455" spans="1:2" x14ac:dyDescent="0.25">
      <c r="A455" s="41" t="s">
        <v>1341</v>
      </c>
      <c r="B455" t="s">
        <v>1340</v>
      </c>
    </row>
    <row r="456" spans="1:2" x14ac:dyDescent="0.25">
      <c r="A456" s="41" t="s">
        <v>1343</v>
      </c>
      <c r="B456" t="s">
        <v>1342</v>
      </c>
    </row>
    <row r="457" spans="1:2" x14ac:dyDescent="0.25">
      <c r="A457" s="41" t="s">
        <v>1345</v>
      </c>
      <c r="B457" t="s">
        <v>1344</v>
      </c>
    </row>
    <row r="458" spans="1:2" x14ac:dyDescent="0.25">
      <c r="A458" s="41" t="s">
        <v>1347</v>
      </c>
      <c r="B458" t="s">
        <v>1346</v>
      </c>
    </row>
    <row r="459" spans="1:2" x14ac:dyDescent="0.25">
      <c r="A459" s="41" t="s">
        <v>1349</v>
      </c>
      <c r="B459" t="s">
        <v>1348</v>
      </c>
    </row>
    <row r="460" spans="1:2" x14ac:dyDescent="0.25">
      <c r="A460" s="41" t="s">
        <v>1351</v>
      </c>
      <c r="B460" t="s">
        <v>1350</v>
      </c>
    </row>
    <row r="461" spans="1:2" x14ac:dyDescent="0.25">
      <c r="A461" s="41" t="s">
        <v>1353</v>
      </c>
      <c r="B461" t="s">
        <v>1352</v>
      </c>
    </row>
    <row r="462" spans="1:2" x14ac:dyDescent="0.25">
      <c r="A462" s="41" t="s">
        <v>1355</v>
      </c>
      <c r="B462" t="s">
        <v>1354</v>
      </c>
    </row>
    <row r="463" spans="1:2" x14ac:dyDescent="0.25">
      <c r="A463" s="41" t="s">
        <v>1357</v>
      </c>
      <c r="B463" t="s">
        <v>1356</v>
      </c>
    </row>
    <row r="464" spans="1:2" x14ac:dyDescent="0.25">
      <c r="A464" s="41" t="s">
        <v>1359</v>
      </c>
      <c r="B464" t="s">
        <v>1358</v>
      </c>
    </row>
    <row r="465" spans="1:2" x14ac:dyDescent="0.25">
      <c r="A465" s="41" t="s">
        <v>1361</v>
      </c>
      <c r="B465" t="s">
        <v>1360</v>
      </c>
    </row>
    <row r="466" spans="1:2" x14ac:dyDescent="0.25">
      <c r="A466" s="41" t="s">
        <v>1363</v>
      </c>
      <c r="B466" t="s">
        <v>1362</v>
      </c>
    </row>
    <row r="467" spans="1:2" x14ac:dyDescent="0.25">
      <c r="A467" s="41" t="s">
        <v>1365</v>
      </c>
      <c r="B467" t="s">
        <v>1364</v>
      </c>
    </row>
    <row r="468" spans="1:2" x14ac:dyDescent="0.25">
      <c r="A468" s="41" t="s">
        <v>1367</v>
      </c>
      <c r="B468" t="s">
        <v>1366</v>
      </c>
    </row>
    <row r="469" spans="1:2" x14ac:dyDescent="0.25">
      <c r="A469" s="41" t="s">
        <v>1369</v>
      </c>
      <c r="B469" t="s">
        <v>1368</v>
      </c>
    </row>
    <row r="470" spans="1:2" x14ac:dyDescent="0.25">
      <c r="A470" s="41" t="s">
        <v>1371</v>
      </c>
      <c r="B470" t="s">
        <v>1370</v>
      </c>
    </row>
    <row r="471" spans="1:2" x14ac:dyDescent="0.25">
      <c r="A471" s="41" t="s">
        <v>1373</v>
      </c>
      <c r="B471" t="s">
        <v>1372</v>
      </c>
    </row>
    <row r="472" spans="1:2" x14ac:dyDescent="0.25">
      <c r="A472" s="41" t="s">
        <v>1375</v>
      </c>
      <c r="B472" t="s">
        <v>1374</v>
      </c>
    </row>
    <row r="473" spans="1:2" x14ac:dyDescent="0.25">
      <c r="A473" s="41" t="s">
        <v>1377</v>
      </c>
      <c r="B473" t="s">
        <v>1376</v>
      </c>
    </row>
    <row r="474" spans="1:2" x14ac:dyDescent="0.25">
      <c r="A474" s="41" t="s">
        <v>1379</v>
      </c>
      <c r="B474" t="s">
        <v>1378</v>
      </c>
    </row>
    <row r="475" spans="1:2" x14ac:dyDescent="0.25">
      <c r="A475" s="41" t="s">
        <v>1381</v>
      </c>
      <c r="B475" t="s">
        <v>1380</v>
      </c>
    </row>
    <row r="476" spans="1:2" x14ac:dyDescent="0.25">
      <c r="A476" s="41" t="s">
        <v>1379</v>
      </c>
      <c r="B476" t="s">
        <v>462</v>
      </c>
    </row>
    <row r="477" spans="1:2" x14ac:dyDescent="0.25">
      <c r="A477" s="41" t="s">
        <v>1383</v>
      </c>
      <c r="B477" t="s">
        <v>1382</v>
      </c>
    </row>
    <row r="478" spans="1:2" x14ac:dyDescent="0.25">
      <c r="A478" s="41" t="s">
        <v>1385</v>
      </c>
      <c r="B478" t="s">
        <v>1384</v>
      </c>
    </row>
    <row r="479" spans="1:2" x14ac:dyDescent="0.25">
      <c r="A479" s="41" t="s">
        <v>1387</v>
      </c>
      <c r="B479" t="s">
        <v>1386</v>
      </c>
    </row>
    <row r="480" spans="1:2" x14ac:dyDescent="0.25">
      <c r="A480" s="41" t="s">
        <v>1389</v>
      </c>
      <c r="B480" t="s">
        <v>1388</v>
      </c>
    </row>
    <row r="481" spans="1:2" x14ac:dyDescent="0.25">
      <c r="A481" s="41" t="s">
        <v>1391</v>
      </c>
      <c r="B481" t="s">
        <v>1390</v>
      </c>
    </row>
    <row r="482" spans="1:2" x14ac:dyDescent="0.25">
      <c r="A482" s="41" t="s">
        <v>1393</v>
      </c>
      <c r="B482" t="s">
        <v>1392</v>
      </c>
    </row>
    <row r="483" spans="1:2" x14ac:dyDescent="0.25">
      <c r="A483" s="41" t="s">
        <v>1395</v>
      </c>
      <c r="B483" t="s">
        <v>1394</v>
      </c>
    </row>
    <row r="484" spans="1:2" x14ac:dyDescent="0.25">
      <c r="A484" s="41" t="s">
        <v>1397</v>
      </c>
      <c r="B484" t="s">
        <v>1396</v>
      </c>
    </row>
    <row r="485" spans="1:2" x14ac:dyDescent="0.25">
      <c r="A485" s="41" t="s">
        <v>1399</v>
      </c>
      <c r="B485" t="s">
        <v>1398</v>
      </c>
    </row>
    <row r="486" spans="1:2" x14ac:dyDescent="0.25">
      <c r="A486" s="41" t="s">
        <v>1401</v>
      </c>
      <c r="B486" t="s">
        <v>1400</v>
      </c>
    </row>
    <row r="487" spans="1:2" x14ac:dyDescent="0.25">
      <c r="A487" s="41" t="s">
        <v>1403</v>
      </c>
      <c r="B487" t="s">
        <v>1402</v>
      </c>
    </row>
    <row r="488" spans="1:2" x14ac:dyDescent="0.25">
      <c r="A488" s="41" t="s">
        <v>1405</v>
      </c>
      <c r="B488" t="s">
        <v>1404</v>
      </c>
    </row>
    <row r="489" spans="1:2" x14ac:dyDescent="0.25">
      <c r="A489" s="41" t="s">
        <v>1407</v>
      </c>
      <c r="B489" t="s">
        <v>1406</v>
      </c>
    </row>
    <row r="490" spans="1:2" x14ac:dyDescent="0.25">
      <c r="A490" s="41" t="s">
        <v>1409</v>
      </c>
      <c r="B490" t="s">
        <v>1408</v>
      </c>
    </row>
    <row r="491" spans="1:2" x14ac:dyDescent="0.25">
      <c r="A491" s="41" t="s">
        <v>1411</v>
      </c>
      <c r="B491" t="s">
        <v>1410</v>
      </c>
    </row>
    <row r="492" spans="1:2" x14ac:dyDescent="0.25">
      <c r="A492" s="41" t="s">
        <v>1413</v>
      </c>
      <c r="B492" t="s">
        <v>1412</v>
      </c>
    </row>
    <row r="493" spans="1:2" x14ac:dyDescent="0.25">
      <c r="A493" s="41" t="s">
        <v>1415</v>
      </c>
      <c r="B493" t="s">
        <v>1414</v>
      </c>
    </row>
    <row r="494" spans="1:2" x14ac:dyDescent="0.25">
      <c r="A494" s="41" t="s">
        <v>1417</v>
      </c>
      <c r="B494" t="s">
        <v>1416</v>
      </c>
    </row>
    <row r="495" spans="1:2" x14ac:dyDescent="0.25">
      <c r="A495" s="41" t="s">
        <v>1419</v>
      </c>
      <c r="B495" t="s">
        <v>1418</v>
      </c>
    </row>
    <row r="496" spans="1:2" x14ac:dyDescent="0.25">
      <c r="A496" s="41" t="s">
        <v>1421</v>
      </c>
      <c r="B496" t="s">
        <v>1420</v>
      </c>
    </row>
    <row r="497" spans="1:2" x14ac:dyDescent="0.25">
      <c r="A497" s="41" t="s">
        <v>1423</v>
      </c>
      <c r="B497" t="s">
        <v>1422</v>
      </c>
    </row>
    <row r="498" spans="1:2" x14ac:dyDescent="0.25">
      <c r="A498" s="41" t="s">
        <v>1425</v>
      </c>
      <c r="B498" t="s">
        <v>1424</v>
      </c>
    </row>
    <row r="499" spans="1:2" x14ac:dyDescent="0.25">
      <c r="A499" s="41" t="s">
        <v>1427</v>
      </c>
      <c r="B499" t="s">
        <v>1426</v>
      </c>
    </row>
    <row r="500" spans="1:2" x14ac:dyDescent="0.25">
      <c r="A500" s="41" t="s">
        <v>1429</v>
      </c>
      <c r="B500" t="s">
        <v>1428</v>
      </c>
    </row>
    <row r="501" spans="1:2" x14ac:dyDescent="0.25">
      <c r="A501" s="41" t="s">
        <v>1431</v>
      </c>
      <c r="B501" t="s">
        <v>1430</v>
      </c>
    </row>
    <row r="502" spans="1:2" x14ac:dyDescent="0.25">
      <c r="A502" s="41" t="s">
        <v>1433</v>
      </c>
      <c r="B502" t="s">
        <v>1432</v>
      </c>
    </row>
    <row r="503" spans="1:2" x14ac:dyDescent="0.25">
      <c r="A503" s="41" t="s">
        <v>1435</v>
      </c>
      <c r="B503" t="s">
        <v>1434</v>
      </c>
    </row>
    <row r="504" spans="1:2" x14ac:dyDescent="0.25">
      <c r="A504" s="41" t="s">
        <v>1437</v>
      </c>
      <c r="B504" t="s">
        <v>1436</v>
      </c>
    </row>
    <row r="505" spans="1:2" x14ac:dyDescent="0.25">
      <c r="A505" s="41" t="s">
        <v>1439</v>
      </c>
      <c r="B505" t="s">
        <v>1438</v>
      </c>
    </row>
    <row r="506" spans="1:2" x14ac:dyDescent="0.25">
      <c r="A506" s="41" t="s">
        <v>1441</v>
      </c>
      <c r="B506" t="s">
        <v>1440</v>
      </c>
    </row>
    <row r="507" spans="1:2" x14ac:dyDescent="0.25">
      <c r="A507" s="41" t="s">
        <v>1443</v>
      </c>
      <c r="B507" t="s">
        <v>1442</v>
      </c>
    </row>
    <row r="508" spans="1:2" x14ac:dyDescent="0.25">
      <c r="A508" s="41" t="s">
        <v>1445</v>
      </c>
      <c r="B508" t="s">
        <v>1444</v>
      </c>
    </row>
    <row r="509" spans="1:2" x14ac:dyDescent="0.25">
      <c r="A509" s="41" t="s">
        <v>1447</v>
      </c>
      <c r="B509" t="s">
        <v>1446</v>
      </c>
    </row>
    <row r="510" spans="1:2" x14ac:dyDescent="0.25">
      <c r="A510" s="41" t="s">
        <v>1449</v>
      </c>
      <c r="B510" t="s">
        <v>1448</v>
      </c>
    </row>
    <row r="511" spans="1:2" x14ac:dyDescent="0.25">
      <c r="A511" s="41" t="s">
        <v>1451</v>
      </c>
      <c r="B511" t="s">
        <v>1450</v>
      </c>
    </row>
    <row r="512" spans="1:2" x14ac:dyDescent="0.25">
      <c r="A512" s="41" t="s">
        <v>1453</v>
      </c>
      <c r="B512" t="s">
        <v>1452</v>
      </c>
    </row>
    <row r="513" spans="1:2" x14ac:dyDescent="0.25">
      <c r="A513" s="41" t="s">
        <v>1455</v>
      </c>
      <c r="B513" t="s">
        <v>1454</v>
      </c>
    </row>
    <row r="514" spans="1:2" x14ac:dyDescent="0.25">
      <c r="A514" s="41" t="s">
        <v>1457</v>
      </c>
      <c r="B514" t="s">
        <v>1456</v>
      </c>
    </row>
    <row r="515" spans="1:2" x14ac:dyDescent="0.25">
      <c r="A515" s="41" t="s">
        <v>1459</v>
      </c>
      <c r="B515" t="s">
        <v>1458</v>
      </c>
    </row>
    <row r="516" spans="1:2" x14ac:dyDescent="0.25">
      <c r="A516" s="41" t="s">
        <v>1461</v>
      </c>
      <c r="B516" t="s">
        <v>1460</v>
      </c>
    </row>
    <row r="517" spans="1:2" x14ac:dyDescent="0.25">
      <c r="A517" s="41" t="s">
        <v>1463</v>
      </c>
      <c r="B517" t="s">
        <v>1462</v>
      </c>
    </row>
    <row r="518" spans="1:2" x14ac:dyDescent="0.25">
      <c r="A518" s="41" t="s">
        <v>1465</v>
      </c>
      <c r="B518" t="s">
        <v>1464</v>
      </c>
    </row>
    <row r="519" spans="1:2" x14ac:dyDescent="0.25">
      <c r="A519" s="41" t="s">
        <v>1467</v>
      </c>
      <c r="B519" t="s">
        <v>1466</v>
      </c>
    </row>
    <row r="520" spans="1:2" x14ac:dyDescent="0.25">
      <c r="A520" s="41" t="s">
        <v>1469</v>
      </c>
      <c r="B520" t="s">
        <v>1468</v>
      </c>
    </row>
    <row r="521" spans="1:2" x14ac:dyDescent="0.25">
      <c r="A521" s="41" t="s">
        <v>1471</v>
      </c>
      <c r="B521" t="s">
        <v>1470</v>
      </c>
    </row>
    <row r="522" spans="1:2" x14ac:dyDescent="0.25">
      <c r="A522" s="41" t="s">
        <v>1473</v>
      </c>
      <c r="B522" t="s">
        <v>1472</v>
      </c>
    </row>
    <row r="523" spans="1:2" x14ac:dyDescent="0.25">
      <c r="A523" s="41" t="s">
        <v>1475</v>
      </c>
      <c r="B523" t="s">
        <v>1474</v>
      </c>
    </row>
    <row r="524" spans="1:2" x14ac:dyDescent="0.25">
      <c r="A524" s="41" t="s">
        <v>1477</v>
      </c>
      <c r="B524" t="s">
        <v>1476</v>
      </c>
    </row>
    <row r="525" spans="1:2" x14ac:dyDescent="0.25">
      <c r="A525" s="41" t="s">
        <v>1479</v>
      </c>
      <c r="B525" t="s">
        <v>1478</v>
      </c>
    </row>
    <row r="526" spans="1:2" x14ac:dyDescent="0.25">
      <c r="A526" s="41" t="s">
        <v>1481</v>
      </c>
      <c r="B526" t="s">
        <v>1480</v>
      </c>
    </row>
    <row r="527" spans="1:2" x14ac:dyDescent="0.25">
      <c r="A527" s="41" t="s">
        <v>1483</v>
      </c>
      <c r="B527" t="s">
        <v>1482</v>
      </c>
    </row>
    <row r="528" spans="1:2" x14ac:dyDescent="0.25">
      <c r="A528" s="41" t="s">
        <v>1485</v>
      </c>
      <c r="B528" t="s">
        <v>1484</v>
      </c>
    </row>
    <row r="529" spans="1:2" x14ac:dyDescent="0.25">
      <c r="A529" s="41" t="s">
        <v>1487</v>
      </c>
      <c r="B529" t="s">
        <v>1486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536"/>
  <sheetViews>
    <sheetView topLeftCell="A268" workbookViewId="0">
      <selection activeCell="H558" sqref="H558"/>
    </sheetView>
  </sheetViews>
  <sheetFormatPr defaultRowHeight="15" x14ac:dyDescent="0.25"/>
  <cols>
    <col min="3" max="3" width="11.42578125" bestFit="1" customWidth="1"/>
    <col min="4" max="4" width="29.85546875" bestFit="1" customWidth="1"/>
    <col min="5" max="5" width="18" bestFit="1" customWidth="1"/>
    <col min="6" max="7" width="9.42578125" customWidth="1"/>
    <col min="8" max="8" width="31.42578125" bestFit="1" customWidth="1"/>
  </cols>
  <sheetData>
    <row r="1" spans="1:11" x14ac:dyDescent="0.25">
      <c r="J1">
        <v>2</v>
      </c>
      <c r="K1">
        <f>J1*2</f>
        <v>4</v>
      </c>
    </row>
    <row r="2" spans="1:11" x14ac:dyDescent="0.25">
      <c r="A2" t="s">
        <v>217</v>
      </c>
      <c r="B2" t="s">
        <v>218</v>
      </c>
      <c r="C2" t="s">
        <v>9</v>
      </c>
      <c r="D2" t="s">
        <v>10</v>
      </c>
      <c r="F2" t="s">
        <v>218</v>
      </c>
      <c r="G2" t="s">
        <v>9</v>
      </c>
      <c r="H2" t="s">
        <v>219</v>
      </c>
      <c r="I2" s="70" t="s">
        <v>229</v>
      </c>
      <c r="J2">
        <v>3</v>
      </c>
      <c r="K2">
        <f>J2/0.75</f>
        <v>4</v>
      </c>
    </row>
    <row r="3" spans="1:11" x14ac:dyDescent="0.25">
      <c r="A3" s="31"/>
      <c r="D3" s="32"/>
      <c r="E3" s="32"/>
      <c r="F3" s="33" t="s">
        <v>220</v>
      </c>
      <c r="G3" s="33" t="s">
        <v>225</v>
      </c>
      <c r="H3" t="s">
        <v>226</v>
      </c>
      <c r="I3" s="70">
        <v>6</v>
      </c>
    </row>
    <row r="4" spans="1:11" x14ac:dyDescent="0.25">
      <c r="A4" s="31"/>
      <c r="D4" s="32"/>
      <c r="E4" s="32"/>
      <c r="F4" s="33" t="s">
        <v>221</v>
      </c>
      <c r="G4" s="33" t="s">
        <v>216</v>
      </c>
      <c r="H4" s="35" t="s">
        <v>227</v>
      </c>
    </row>
    <row r="5" spans="1:11" x14ac:dyDescent="0.25">
      <c r="A5" s="31"/>
      <c r="E5" s="32"/>
      <c r="F5" s="33" t="s">
        <v>222</v>
      </c>
      <c r="G5" s="33" t="s">
        <v>214</v>
      </c>
      <c r="H5" s="32" t="s">
        <v>228</v>
      </c>
    </row>
    <row r="6" spans="1:11" x14ac:dyDescent="0.25">
      <c r="A6" s="31"/>
      <c r="D6" s="32"/>
      <c r="E6" s="32"/>
      <c r="F6" s="33" t="s">
        <v>223</v>
      </c>
      <c r="G6" s="33" t="s">
        <v>215</v>
      </c>
      <c r="H6" s="35" t="s">
        <v>227</v>
      </c>
    </row>
    <row r="7" spans="1:11" x14ac:dyDescent="0.25">
      <c r="A7" t="s">
        <v>464</v>
      </c>
      <c r="B7">
        <v>1</v>
      </c>
      <c r="C7" t="s">
        <v>100</v>
      </c>
      <c r="D7" t="s">
        <v>465</v>
      </c>
      <c r="E7" s="32"/>
      <c r="F7" s="33" t="s">
        <v>224</v>
      </c>
      <c r="G7" s="33" t="s">
        <v>94</v>
      </c>
      <c r="H7" s="35" t="s">
        <v>227</v>
      </c>
    </row>
    <row r="8" spans="1:11" x14ac:dyDescent="0.25">
      <c r="A8" t="s">
        <v>443</v>
      </c>
      <c r="B8">
        <v>1</v>
      </c>
      <c r="C8" t="s">
        <v>100</v>
      </c>
      <c r="D8" t="s">
        <v>466</v>
      </c>
      <c r="E8" s="32"/>
      <c r="F8" s="97">
        <v>6</v>
      </c>
      <c r="G8" s="96" t="s">
        <v>101</v>
      </c>
      <c r="H8" t="s">
        <v>1488</v>
      </c>
    </row>
    <row r="9" spans="1:11" x14ac:dyDescent="0.25">
      <c r="A9" t="s">
        <v>467</v>
      </c>
      <c r="B9">
        <v>1</v>
      </c>
      <c r="C9" t="s">
        <v>100</v>
      </c>
      <c r="D9" t="s">
        <v>468</v>
      </c>
      <c r="E9" s="32"/>
      <c r="F9" s="33"/>
      <c r="G9" s="33"/>
      <c r="H9" s="32"/>
    </row>
    <row r="10" spans="1:11" x14ac:dyDescent="0.25">
      <c r="A10" t="s">
        <v>427</v>
      </c>
      <c r="B10">
        <v>1</v>
      </c>
      <c r="C10" t="s">
        <v>100</v>
      </c>
      <c r="D10" t="s">
        <v>469</v>
      </c>
      <c r="E10" s="32"/>
      <c r="F10" s="42">
        <f>12-I3</f>
        <v>6</v>
      </c>
      <c r="G10" s="43" t="s">
        <v>233</v>
      </c>
      <c r="H10" s="44"/>
    </row>
    <row r="11" spans="1:11" x14ac:dyDescent="0.25">
      <c r="A11" t="s">
        <v>470</v>
      </c>
      <c r="B11">
        <v>1</v>
      </c>
      <c r="C11" t="s">
        <v>100</v>
      </c>
      <c r="D11" t="s">
        <v>471</v>
      </c>
      <c r="E11" s="32"/>
      <c r="F11" s="33"/>
      <c r="G11" s="33"/>
      <c r="H11" s="32"/>
      <c r="I11" s="45"/>
    </row>
    <row r="12" spans="1:11" x14ac:dyDescent="0.25">
      <c r="A12" t="s">
        <v>472</v>
      </c>
      <c r="B12">
        <v>1</v>
      </c>
      <c r="C12" t="s">
        <v>100</v>
      </c>
      <c r="D12" t="s">
        <v>473</v>
      </c>
      <c r="E12" s="32"/>
      <c r="F12" s="33"/>
      <c r="G12" s="33"/>
      <c r="H12" s="32"/>
    </row>
    <row r="13" spans="1:11" x14ac:dyDescent="0.25">
      <c r="A13" t="s">
        <v>474</v>
      </c>
      <c r="B13">
        <v>1</v>
      </c>
      <c r="C13" t="s">
        <v>100</v>
      </c>
      <c r="D13" t="s">
        <v>475</v>
      </c>
      <c r="E13" s="32"/>
      <c r="F13" s="33"/>
      <c r="G13" s="33"/>
      <c r="H13" s="32"/>
    </row>
    <row r="14" spans="1:11" x14ac:dyDescent="0.25">
      <c r="A14" t="s">
        <v>428</v>
      </c>
      <c r="B14">
        <v>1</v>
      </c>
      <c r="C14" t="s">
        <v>100</v>
      </c>
      <c r="D14" t="s">
        <v>476</v>
      </c>
      <c r="E14" s="32"/>
      <c r="F14" s="33"/>
      <c r="G14" s="33"/>
      <c r="H14" s="32"/>
    </row>
    <row r="15" spans="1:11" x14ac:dyDescent="0.25">
      <c r="A15" t="s">
        <v>477</v>
      </c>
      <c r="B15">
        <v>1</v>
      </c>
      <c r="C15" t="s">
        <v>100</v>
      </c>
      <c r="D15" t="s">
        <v>478</v>
      </c>
      <c r="E15" s="32"/>
      <c r="F15" s="33"/>
      <c r="G15" s="33"/>
    </row>
    <row r="16" spans="1:11" x14ac:dyDescent="0.25">
      <c r="A16" t="s">
        <v>479</v>
      </c>
      <c r="B16">
        <v>1</v>
      </c>
      <c r="C16" t="s">
        <v>100</v>
      </c>
      <c r="D16" t="s">
        <v>480</v>
      </c>
      <c r="E16" s="32"/>
      <c r="F16" s="33"/>
      <c r="G16" s="33"/>
      <c r="H16" s="32"/>
    </row>
    <row r="17" spans="1:8" x14ac:dyDescent="0.25">
      <c r="A17" t="s">
        <v>481</v>
      </c>
      <c r="B17">
        <v>1</v>
      </c>
      <c r="C17" t="s">
        <v>100</v>
      </c>
      <c r="D17" t="s">
        <v>482</v>
      </c>
      <c r="E17" s="32"/>
      <c r="F17" s="33"/>
      <c r="H17" s="32"/>
    </row>
    <row r="18" spans="1:8" x14ac:dyDescent="0.25">
      <c r="A18" t="s">
        <v>483</v>
      </c>
      <c r="B18">
        <v>1</v>
      </c>
      <c r="C18" t="s">
        <v>100</v>
      </c>
      <c r="D18" t="s">
        <v>484</v>
      </c>
      <c r="E18" s="32"/>
      <c r="F18" s="33"/>
      <c r="G18" s="33"/>
      <c r="H18" s="32"/>
    </row>
    <row r="19" spans="1:8" x14ac:dyDescent="0.25">
      <c r="A19" t="s">
        <v>485</v>
      </c>
      <c r="B19">
        <v>1</v>
      </c>
      <c r="C19" t="s">
        <v>100</v>
      </c>
      <c r="D19" t="s">
        <v>486</v>
      </c>
      <c r="E19" s="32"/>
      <c r="F19" s="33"/>
      <c r="G19" s="33"/>
      <c r="H19" s="32"/>
    </row>
    <row r="20" spans="1:8" x14ac:dyDescent="0.25">
      <c r="A20" t="s">
        <v>487</v>
      </c>
      <c r="B20">
        <v>1</v>
      </c>
      <c r="C20" t="s">
        <v>100</v>
      </c>
      <c r="D20" t="s">
        <v>488</v>
      </c>
      <c r="E20" s="32"/>
      <c r="F20" s="33"/>
      <c r="G20" s="33"/>
      <c r="H20" s="32"/>
    </row>
    <row r="21" spans="1:8" x14ac:dyDescent="0.25">
      <c r="A21" t="s">
        <v>429</v>
      </c>
      <c r="B21">
        <v>1</v>
      </c>
      <c r="C21" t="s">
        <v>100</v>
      </c>
      <c r="D21" t="s">
        <v>489</v>
      </c>
      <c r="E21" s="32"/>
      <c r="F21" s="33"/>
      <c r="G21" s="33"/>
      <c r="H21" s="32"/>
    </row>
    <row r="22" spans="1:8" x14ac:dyDescent="0.25">
      <c r="A22" t="s">
        <v>430</v>
      </c>
      <c r="B22">
        <v>1</v>
      </c>
      <c r="C22" t="s">
        <v>100</v>
      </c>
      <c r="D22" t="s">
        <v>490</v>
      </c>
      <c r="E22" s="32"/>
      <c r="F22" s="33"/>
      <c r="G22" s="33"/>
      <c r="H22" s="32"/>
    </row>
    <row r="23" spans="1:8" x14ac:dyDescent="0.25">
      <c r="A23" t="s">
        <v>431</v>
      </c>
      <c r="B23">
        <v>1</v>
      </c>
      <c r="C23" t="s">
        <v>100</v>
      </c>
      <c r="D23" t="s">
        <v>491</v>
      </c>
      <c r="E23" s="32"/>
      <c r="F23" s="33"/>
      <c r="G23" s="33"/>
      <c r="H23" s="32"/>
    </row>
    <row r="24" spans="1:8" x14ac:dyDescent="0.25">
      <c r="A24" t="s">
        <v>432</v>
      </c>
      <c r="B24">
        <v>1</v>
      </c>
      <c r="C24" t="s">
        <v>100</v>
      </c>
      <c r="D24" t="s">
        <v>492</v>
      </c>
      <c r="E24" s="32"/>
      <c r="F24" s="33"/>
      <c r="G24" s="33"/>
      <c r="H24" s="32"/>
    </row>
    <row r="25" spans="1:8" x14ac:dyDescent="0.25">
      <c r="A25" t="s">
        <v>433</v>
      </c>
      <c r="B25">
        <v>1</v>
      </c>
      <c r="C25" t="s">
        <v>100</v>
      </c>
      <c r="D25" t="s">
        <v>493</v>
      </c>
      <c r="E25" s="32"/>
      <c r="F25" s="33"/>
      <c r="G25" s="33"/>
      <c r="H25" s="32"/>
    </row>
    <row r="26" spans="1:8" x14ac:dyDescent="0.25">
      <c r="A26" t="s">
        <v>434</v>
      </c>
      <c r="B26">
        <v>1</v>
      </c>
      <c r="C26" t="s">
        <v>100</v>
      </c>
      <c r="D26" t="s">
        <v>494</v>
      </c>
      <c r="E26" s="32"/>
      <c r="F26" s="33"/>
      <c r="G26" s="33"/>
      <c r="H26" s="32"/>
    </row>
    <row r="27" spans="1:8" x14ac:dyDescent="0.25">
      <c r="A27" t="s">
        <v>435</v>
      </c>
      <c r="B27">
        <v>1</v>
      </c>
      <c r="C27" t="s">
        <v>100</v>
      </c>
      <c r="D27" t="s">
        <v>495</v>
      </c>
      <c r="E27" s="32"/>
    </row>
    <row r="28" spans="1:8" x14ac:dyDescent="0.25">
      <c r="A28" t="s">
        <v>436</v>
      </c>
      <c r="B28">
        <v>1</v>
      </c>
      <c r="C28" t="s">
        <v>100</v>
      </c>
      <c r="D28" t="s">
        <v>496</v>
      </c>
    </row>
    <row r="29" spans="1:8" x14ac:dyDescent="0.25">
      <c r="A29" t="s">
        <v>437</v>
      </c>
      <c r="B29">
        <v>1</v>
      </c>
      <c r="C29" t="s">
        <v>100</v>
      </c>
      <c r="D29" t="s">
        <v>497</v>
      </c>
    </row>
    <row r="30" spans="1:8" x14ac:dyDescent="0.25">
      <c r="A30" t="s">
        <v>438</v>
      </c>
      <c r="B30">
        <v>1</v>
      </c>
      <c r="C30" t="s">
        <v>100</v>
      </c>
      <c r="D30" t="s">
        <v>498</v>
      </c>
    </row>
    <row r="31" spans="1:8" x14ac:dyDescent="0.25">
      <c r="A31" t="s">
        <v>499</v>
      </c>
      <c r="B31">
        <v>1</v>
      </c>
      <c r="C31" t="s">
        <v>100</v>
      </c>
      <c r="D31" t="s">
        <v>500</v>
      </c>
    </row>
    <row r="32" spans="1:8" x14ac:dyDescent="0.25">
      <c r="A32" t="s">
        <v>439</v>
      </c>
      <c r="B32">
        <v>1</v>
      </c>
      <c r="C32" t="s">
        <v>100</v>
      </c>
      <c r="D32" t="s">
        <v>501</v>
      </c>
    </row>
    <row r="33" spans="1:8" x14ac:dyDescent="0.25">
      <c r="A33" t="s">
        <v>440</v>
      </c>
      <c r="B33">
        <v>1</v>
      </c>
      <c r="C33" t="s">
        <v>100</v>
      </c>
      <c r="D33" t="s">
        <v>502</v>
      </c>
    </row>
    <row r="34" spans="1:8" x14ac:dyDescent="0.25">
      <c r="A34" t="s">
        <v>503</v>
      </c>
      <c r="B34">
        <v>1</v>
      </c>
      <c r="C34" t="s">
        <v>100</v>
      </c>
      <c r="D34" t="s">
        <v>504</v>
      </c>
    </row>
    <row r="35" spans="1:8" x14ac:dyDescent="0.25">
      <c r="A35" t="s">
        <v>505</v>
      </c>
      <c r="B35">
        <v>1</v>
      </c>
      <c r="C35" t="s">
        <v>100</v>
      </c>
      <c r="D35" t="s">
        <v>506</v>
      </c>
    </row>
    <row r="36" spans="1:8" x14ac:dyDescent="0.25">
      <c r="A36" t="s">
        <v>441</v>
      </c>
      <c r="B36">
        <v>1</v>
      </c>
      <c r="C36" t="s">
        <v>100</v>
      </c>
      <c r="D36" t="s">
        <v>507</v>
      </c>
    </row>
    <row r="37" spans="1:8" x14ac:dyDescent="0.25">
      <c r="A37" t="s">
        <v>508</v>
      </c>
      <c r="B37">
        <v>1</v>
      </c>
      <c r="C37" t="s">
        <v>100</v>
      </c>
      <c r="D37" t="s">
        <v>509</v>
      </c>
    </row>
    <row r="38" spans="1:8" x14ac:dyDescent="0.25">
      <c r="A38" t="s">
        <v>442</v>
      </c>
      <c r="B38">
        <v>1</v>
      </c>
      <c r="C38" t="s">
        <v>100</v>
      </c>
      <c r="D38" t="s">
        <v>510</v>
      </c>
    </row>
    <row r="39" spans="1:8" x14ac:dyDescent="0.25">
      <c r="A39" t="s">
        <v>511</v>
      </c>
      <c r="B39">
        <v>1</v>
      </c>
      <c r="C39" t="s">
        <v>100</v>
      </c>
      <c r="D39" t="s">
        <v>512</v>
      </c>
    </row>
    <row r="40" spans="1:8" x14ac:dyDescent="0.25">
      <c r="A40" t="s">
        <v>444</v>
      </c>
      <c r="B40">
        <v>6</v>
      </c>
      <c r="C40" s="96" t="s">
        <v>101</v>
      </c>
      <c r="D40" t="s">
        <v>513</v>
      </c>
    </row>
    <row r="41" spans="1:8" x14ac:dyDescent="0.25">
      <c r="A41" t="s">
        <v>514</v>
      </c>
      <c r="B41">
        <v>6</v>
      </c>
      <c r="C41" s="96" t="s">
        <v>101</v>
      </c>
      <c r="D41" t="s">
        <v>515</v>
      </c>
    </row>
    <row r="42" spans="1:8" x14ac:dyDescent="0.25">
      <c r="A42" t="s">
        <v>516</v>
      </c>
      <c r="B42">
        <v>6</v>
      </c>
      <c r="C42" s="96" t="s">
        <v>101</v>
      </c>
      <c r="D42" t="s">
        <v>517</v>
      </c>
    </row>
    <row r="43" spans="1:8" x14ac:dyDescent="0.25">
      <c r="A43" t="s">
        <v>518</v>
      </c>
      <c r="B43">
        <v>6</v>
      </c>
      <c r="C43" s="96" t="s">
        <v>101</v>
      </c>
      <c r="D43" t="s">
        <v>519</v>
      </c>
    </row>
    <row r="44" spans="1:8" x14ac:dyDescent="0.25">
      <c r="A44" t="s">
        <v>520</v>
      </c>
      <c r="B44">
        <v>6</v>
      </c>
      <c r="C44" s="96" t="s">
        <v>101</v>
      </c>
      <c r="D44" t="s">
        <v>521</v>
      </c>
      <c r="F44" s="33"/>
      <c r="G44" s="33"/>
      <c r="H44" s="32"/>
    </row>
    <row r="45" spans="1:8" x14ac:dyDescent="0.25">
      <c r="A45" t="s">
        <v>522</v>
      </c>
      <c r="B45">
        <v>6</v>
      </c>
      <c r="C45" s="96" t="s">
        <v>101</v>
      </c>
      <c r="D45" t="s">
        <v>523</v>
      </c>
      <c r="E45" s="32"/>
      <c r="F45" s="33"/>
      <c r="G45" s="33"/>
      <c r="H45" s="32"/>
    </row>
    <row r="46" spans="1:8" x14ac:dyDescent="0.25">
      <c r="A46" t="s">
        <v>524</v>
      </c>
      <c r="B46">
        <v>6</v>
      </c>
      <c r="C46" s="96" t="s">
        <v>101</v>
      </c>
      <c r="D46" t="s">
        <v>525</v>
      </c>
      <c r="E46" s="32"/>
      <c r="F46" s="33"/>
      <c r="G46" s="33"/>
      <c r="H46" s="32"/>
    </row>
    <row r="47" spans="1:8" x14ac:dyDescent="0.25">
      <c r="A47" t="s">
        <v>526</v>
      </c>
      <c r="B47">
        <v>6</v>
      </c>
      <c r="C47" s="96" t="s">
        <v>101</v>
      </c>
      <c r="D47" t="s">
        <v>527</v>
      </c>
      <c r="E47" s="32"/>
      <c r="F47" s="33"/>
      <c r="G47" s="33"/>
      <c r="H47" s="32"/>
    </row>
    <row r="48" spans="1:8" x14ac:dyDescent="0.25">
      <c r="A48" t="s">
        <v>528</v>
      </c>
      <c r="B48">
        <v>6</v>
      </c>
      <c r="C48" s="96" t="s">
        <v>101</v>
      </c>
      <c r="D48" t="s">
        <v>529</v>
      </c>
      <c r="E48" s="32"/>
      <c r="F48" s="33"/>
      <c r="G48" s="33"/>
    </row>
    <row r="49" spans="1:8" x14ac:dyDescent="0.25">
      <c r="A49" t="s">
        <v>530</v>
      </c>
      <c r="B49">
        <v>6</v>
      </c>
      <c r="C49" s="96" t="s">
        <v>101</v>
      </c>
      <c r="D49" t="s">
        <v>531</v>
      </c>
      <c r="E49" s="32"/>
      <c r="F49" s="33"/>
      <c r="G49" s="33"/>
      <c r="H49" s="32"/>
    </row>
    <row r="50" spans="1:8" x14ac:dyDescent="0.25">
      <c r="A50" t="s">
        <v>532</v>
      </c>
      <c r="B50">
        <v>6</v>
      </c>
      <c r="C50" s="96" t="s">
        <v>101</v>
      </c>
      <c r="D50" t="s">
        <v>533</v>
      </c>
      <c r="E50" s="32"/>
      <c r="F50" s="33"/>
      <c r="G50" s="33"/>
      <c r="H50" s="32"/>
    </row>
    <row r="51" spans="1:8" x14ac:dyDescent="0.25">
      <c r="A51" t="s">
        <v>463</v>
      </c>
      <c r="B51">
        <v>6</v>
      </c>
      <c r="C51" s="96" t="s">
        <v>101</v>
      </c>
      <c r="D51" t="s">
        <v>534</v>
      </c>
      <c r="E51" s="32"/>
      <c r="F51" s="33"/>
      <c r="G51" s="33"/>
    </row>
    <row r="52" spans="1:8" x14ac:dyDescent="0.25">
      <c r="A52" t="s">
        <v>535</v>
      </c>
      <c r="B52">
        <v>6</v>
      </c>
      <c r="C52" s="96" t="s">
        <v>101</v>
      </c>
      <c r="D52" t="s">
        <v>536</v>
      </c>
      <c r="E52" s="32"/>
      <c r="F52" s="33"/>
      <c r="G52" s="33"/>
      <c r="H52" s="32"/>
    </row>
    <row r="53" spans="1:8" x14ac:dyDescent="0.25">
      <c r="A53" t="s">
        <v>537</v>
      </c>
      <c r="B53">
        <v>6</v>
      </c>
      <c r="C53" s="96" t="s">
        <v>101</v>
      </c>
      <c r="D53" t="s">
        <v>538</v>
      </c>
      <c r="E53" s="32"/>
      <c r="F53" s="33"/>
      <c r="G53" s="33"/>
      <c r="H53" s="32"/>
    </row>
    <row r="54" spans="1:8" x14ac:dyDescent="0.25">
      <c r="A54" t="s">
        <v>539</v>
      </c>
      <c r="B54">
        <v>6</v>
      </c>
      <c r="C54" s="96" t="s">
        <v>101</v>
      </c>
      <c r="D54" t="s">
        <v>540</v>
      </c>
      <c r="E54" s="32"/>
      <c r="F54" s="33"/>
      <c r="G54" s="33"/>
      <c r="H54" s="32"/>
    </row>
    <row r="55" spans="1:8" x14ac:dyDescent="0.25">
      <c r="A55" t="s">
        <v>541</v>
      </c>
      <c r="B55">
        <v>6</v>
      </c>
      <c r="C55" s="96" t="s">
        <v>101</v>
      </c>
      <c r="D55" t="s">
        <v>542</v>
      </c>
      <c r="E55" s="32"/>
      <c r="F55" s="33"/>
      <c r="G55" s="33"/>
      <c r="H55" s="32"/>
    </row>
    <row r="56" spans="1:8" x14ac:dyDescent="0.25">
      <c r="A56" t="s">
        <v>543</v>
      </c>
      <c r="B56">
        <v>6</v>
      </c>
      <c r="C56" s="96" t="s">
        <v>101</v>
      </c>
      <c r="D56" t="s">
        <v>544</v>
      </c>
      <c r="E56" s="32"/>
      <c r="F56" s="33"/>
      <c r="G56" s="33"/>
      <c r="H56" s="32"/>
    </row>
    <row r="57" spans="1:8" x14ac:dyDescent="0.25">
      <c r="A57" t="s">
        <v>545</v>
      </c>
      <c r="B57">
        <v>6</v>
      </c>
      <c r="C57" s="96" t="s">
        <v>101</v>
      </c>
      <c r="D57" t="s">
        <v>546</v>
      </c>
      <c r="E57" s="32"/>
      <c r="F57" s="33"/>
      <c r="G57" s="33"/>
    </row>
    <row r="58" spans="1:8" x14ac:dyDescent="0.25">
      <c r="A58" t="s">
        <v>547</v>
      </c>
      <c r="B58">
        <v>6</v>
      </c>
      <c r="C58" s="96" t="s">
        <v>101</v>
      </c>
      <c r="D58" t="s">
        <v>548</v>
      </c>
      <c r="E58" s="32"/>
      <c r="F58" s="33"/>
      <c r="G58" s="33"/>
      <c r="H58" s="32"/>
    </row>
    <row r="59" spans="1:8" x14ac:dyDescent="0.25">
      <c r="A59" t="s">
        <v>549</v>
      </c>
      <c r="B59">
        <v>6</v>
      </c>
      <c r="C59" s="96" t="s">
        <v>101</v>
      </c>
      <c r="D59" t="s">
        <v>550</v>
      </c>
      <c r="E59" s="32"/>
      <c r="F59" s="33"/>
      <c r="G59" s="33"/>
    </row>
    <row r="60" spans="1:8" x14ac:dyDescent="0.25">
      <c r="A60" t="s">
        <v>551</v>
      </c>
      <c r="B60">
        <v>6</v>
      </c>
      <c r="C60" s="96" t="s">
        <v>101</v>
      </c>
      <c r="D60" t="s">
        <v>552</v>
      </c>
      <c r="E60" s="32"/>
      <c r="F60" s="33"/>
      <c r="G60" s="33"/>
      <c r="H60" s="32"/>
    </row>
    <row r="61" spans="1:8" x14ac:dyDescent="0.25">
      <c r="A61" t="s">
        <v>553</v>
      </c>
      <c r="B61">
        <v>6</v>
      </c>
      <c r="C61" s="96" t="s">
        <v>101</v>
      </c>
      <c r="D61" t="s">
        <v>554</v>
      </c>
      <c r="E61" s="32"/>
      <c r="F61" s="33"/>
      <c r="G61" s="33"/>
    </row>
    <row r="62" spans="1:8" x14ac:dyDescent="0.25">
      <c r="A62" t="s">
        <v>555</v>
      </c>
      <c r="B62">
        <v>6</v>
      </c>
      <c r="C62" s="96" t="s">
        <v>101</v>
      </c>
      <c r="D62" t="s">
        <v>556</v>
      </c>
      <c r="E62" s="32"/>
      <c r="F62" s="33"/>
      <c r="G62" s="33"/>
    </row>
    <row r="63" spans="1:8" x14ac:dyDescent="0.25">
      <c r="A63" t="s">
        <v>557</v>
      </c>
      <c r="B63">
        <v>6</v>
      </c>
      <c r="C63" s="96" t="s">
        <v>101</v>
      </c>
      <c r="D63" t="s">
        <v>558</v>
      </c>
      <c r="E63" s="32"/>
      <c r="F63" s="33"/>
      <c r="G63" s="33"/>
      <c r="H63" s="32"/>
    </row>
    <row r="64" spans="1:8" x14ac:dyDescent="0.25">
      <c r="A64" t="s">
        <v>559</v>
      </c>
      <c r="B64">
        <v>6</v>
      </c>
      <c r="C64" s="96" t="s">
        <v>101</v>
      </c>
      <c r="D64" t="s">
        <v>560</v>
      </c>
      <c r="E64" s="32"/>
      <c r="F64" s="33"/>
      <c r="G64" s="33"/>
      <c r="H64" s="32"/>
    </row>
    <row r="65" spans="1:8" x14ac:dyDescent="0.25">
      <c r="A65" t="s">
        <v>561</v>
      </c>
      <c r="B65">
        <v>6</v>
      </c>
      <c r="C65" s="96" t="s">
        <v>101</v>
      </c>
      <c r="D65" t="s">
        <v>562</v>
      </c>
      <c r="E65" s="32"/>
      <c r="F65" s="33"/>
      <c r="G65" s="33"/>
    </row>
    <row r="66" spans="1:8" x14ac:dyDescent="0.25">
      <c r="A66" t="s">
        <v>563</v>
      </c>
      <c r="B66">
        <v>6</v>
      </c>
      <c r="C66" s="96" t="s">
        <v>101</v>
      </c>
      <c r="D66" t="s">
        <v>564</v>
      </c>
      <c r="E66" s="32"/>
      <c r="F66" s="33"/>
      <c r="G66" s="33"/>
      <c r="H66" s="32"/>
    </row>
    <row r="67" spans="1:8" x14ac:dyDescent="0.25">
      <c r="A67" t="s">
        <v>565</v>
      </c>
      <c r="B67">
        <v>6</v>
      </c>
      <c r="C67" s="96" t="s">
        <v>101</v>
      </c>
      <c r="D67" t="s">
        <v>566</v>
      </c>
      <c r="E67" s="32"/>
      <c r="F67" s="33"/>
      <c r="G67" s="33"/>
      <c r="H67" s="32"/>
    </row>
    <row r="68" spans="1:8" x14ac:dyDescent="0.25">
      <c r="A68" t="s">
        <v>567</v>
      </c>
      <c r="B68">
        <v>6</v>
      </c>
      <c r="C68" s="96" t="s">
        <v>101</v>
      </c>
      <c r="D68" t="s">
        <v>568</v>
      </c>
      <c r="E68" s="32"/>
      <c r="F68" s="33"/>
      <c r="G68" s="33"/>
    </row>
    <row r="69" spans="1:8" x14ac:dyDescent="0.25">
      <c r="A69" t="s">
        <v>569</v>
      </c>
      <c r="B69">
        <v>6</v>
      </c>
      <c r="C69" s="96" t="s">
        <v>101</v>
      </c>
      <c r="D69" t="s">
        <v>570</v>
      </c>
      <c r="E69" s="32"/>
      <c r="F69" s="33"/>
      <c r="G69" s="33"/>
    </row>
    <row r="70" spans="1:8" x14ac:dyDescent="0.25">
      <c r="A70" t="s">
        <v>571</v>
      </c>
      <c r="B70">
        <v>6</v>
      </c>
      <c r="C70" s="96" t="s">
        <v>101</v>
      </c>
      <c r="D70" t="s">
        <v>572</v>
      </c>
      <c r="E70" s="32"/>
      <c r="F70" s="33"/>
      <c r="G70" s="33"/>
    </row>
    <row r="71" spans="1:8" x14ac:dyDescent="0.25">
      <c r="A71" t="s">
        <v>573</v>
      </c>
      <c r="B71">
        <v>6</v>
      </c>
      <c r="C71" s="96" t="s">
        <v>101</v>
      </c>
      <c r="D71" t="s">
        <v>574</v>
      </c>
      <c r="E71" s="32"/>
      <c r="F71" s="33"/>
      <c r="G71" s="33"/>
    </row>
    <row r="72" spans="1:8" x14ac:dyDescent="0.25">
      <c r="A72" t="s">
        <v>575</v>
      </c>
      <c r="B72">
        <v>6</v>
      </c>
      <c r="C72" s="96" t="s">
        <v>101</v>
      </c>
      <c r="D72" t="s">
        <v>576</v>
      </c>
      <c r="E72" s="32"/>
      <c r="F72" s="33"/>
      <c r="G72" s="33"/>
    </row>
    <row r="73" spans="1:8" x14ac:dyDescent="0.25">
      <c r="A73" t="s">
        <v>577</v>
      </c>
      <c r="B73">
        <v>6</v>
      </c>
      <c r="C73" s="96" t="s">
        <v>101</v>
      </c>
      <c r="D73" t="s">
        <v>578</v>
      </c>
      <c r="E73" s="32"/>
      <c r="F73" s="33"/>
      <c r="G73" s="33"/>
    </row>
    <row r="74" spans="1:8" x14ac:dyDescent="0.25">
      <c r="A74" t="s">
        <v>446</v>
      </c>
      <c r="B74">
        <v>6</v>
      </c>
      <c r="C74" s="96" t="s">
        <v>101</v>
      </c>
      <c r="D74" t="s">
        <v>579</v>
      </c>
      <c r="E74" s="32"/>
      <c r="F74" s="33"/>
      <c r="G74" s="33"/>
    </row>
    <row r="75" spans="1:8" x14ac:dyDescent="0.25">
      <c r="A75" t="s">
        <v>447</v>
      </c>
      <c r="B75">
        <v>6</v>
      </c>
      <c r="C75" s="96" t="s">
        <v>101</v>
      </c>
      <c r="D75" t="s">
        <v>580</v>
      </c>
      <c r="E75" s="32"/>
      <c r="F75" s="33"/>
      <c r="G75" s="33"/>
    </row>
    <row r="76" spans="1:8" x14ac:dyDescent="0.25">
      <c r="A76" t="s">
        <v>448</v>
      </c>
      <c r="B76">
        <v>6</v>
      </c>
      <c r="C76" s="96" t="s">
        <v>101</v>
      </c>
      <c r="D76" t="s">
        <v>581</v>
      </c>
      <c r="E76" s="32"/>
      <c r="F76" s="33"/>
      <c r="G76" s="33"/>
    </row>
    <row r="77" spans="1:8" x14ac:dyDescent="0.25">
      <c r="A77" t="s">
        <v>582</v>
      </c>
      <c r="B77">
        <v>6</v>
      </c>
      <c r="C77" s="96" t="s">
        <v>101</v>
      </c>
      <c r="D77" t="s">
        <v>583</v>
      </c>
      <c r="E77" s="32"/>
      <c r="F77" s="33"/>
      <c r="G77" s="33"/>
    </row>
    <row r="78" spans="1:8" x14ac:dyDescent="0.25">
      <c r="A78" t="s">
        <v>449</v>
      </c>
      <c r="B78">
        <v>6</v>
      </c>
      <c r="C78" s="96" t="s">
        <v>101</v>
      </c>
      <c r="D78" t="s">
        <v>584</v>
      </c>
      <c r="E78" s="32"/>
    </row>
    <row r="79" spans="1:8" x14ac:dyDescent="0.25">
      <c r="A79" t="s">
        <v>450</v>
      </c>
      <c r="B79">
        <v>6</v>
      </c>
      <c r="C79" t="s">
        <v>101</v>
      </c>
      <c r="D79" t="s">
        <v>585</v>
      </c>
    </row>
    <row r="80" spans="1:8" x14ac:dyDescent="0.25">
      <c r="A80" t="s">
        <v>451</v>
      </c>
      <c r="B80">
        <v>6</v>
      </c>
      <c r="C80" t="s">
        <v>101</v>
      </c>
      <c r="D80" t="s">
        <v>586</v>
      </c>
    </row>
    <row r="81" spans="1:8" x14ac:dyDescent="0.25">
      <c r="A81" t="s">
        <v>587</v>
      </c>
      <c r="B81">
        <v>6</v>
      </c>
      <c r="C81" t="s">
        <v>101</v>
      </c>
      <c r="D81" t="s">
        <v>588</v>
      </c>
    </row>
    <row r="82" spans="1:8" x14ac:dyDescent="0.25">
      <c r="A82" t="s">
        <v>589</v>
      </c>
      <c r="B82">
        <v>6</v>
      </c>
      <c r="C82" t="s">
        <v>101</v>
      </c>
      <c r="D82" t="s">
        <v>590</v>
      </c>
    </row>
    <row r="83" spans="1:8" x14ac:dyDescent="0.25">
      <c r="A83" t="s">
        <v>591</v>
      </c>
      <c r="B83">
        <v>6</v>
      </c>
      <c r="C83" t="s">
        <v>101</v>
      </c>
      <c r="D83" t="s">
        <v>592</v>
      </c>
    </row>
    <row r="84" spans="1:8" x14ac:dyDescent="0.25">
      <c r="A84" t="s">
        <v>593</v>
      </c>
      <c r="B84">
        <v>6</v>
      </c>
      <c r="C84" t="s">
        <v>101</v>
      </c>
      <c r="D84" t="s">
        <v>594</v>
      </c>
    </row>
    <row r="85" spans="1:8" x14ac:dyDescent="0.25">
      <c r="A85" t="s">
        <v>595</v>
      </c>
      <c r="B85">
        <v>6</v>
      </c>
      <c r="C85" t="s">
        <v>101</v>
      </c>
      <c r="D85" t="s">
        <v>596</v>
      </c>
    </row>
    <row r="86" spans="1:8" x14ac:dyDescent="0.25">
      <c r="A86" t="s">
        <v>597</v>
      </c>
      <c r="B86">
        <v>6</v>
      </c>
      <c r="C86" t="s">
        <v>101</v>
      </c>
      <c r="D86" t="s">
        <v>598</v>
      </c>
    </row>
    <row r="87" spans="1:8" x14ac:dyDescent="0.25">
      <c r="A87" t="s">
        <v>599</v>
      </c>
      <c r="B87">
        <v>6</v>
      </c>
      <c r="C87" t="s">
        <v>101</v>
      </c>
      <c r="D87" t="s">
        <v>600</v>
      </c>
    </row>
    <row r="88" spans="1:8" x14ac:dyDescent="0.25">
      <c r="A88" t="s">
        <v>601</v>
      </c>
      <c r="B88">
        <v>6</v>
      </c>
      <c r="C88" t="s">
        <v>101</v>
      </c>
      <c r="D88" t="s">
        <v>602</v>
      </c>
    </row>
    <row r="89" spans="1:8" x14ac:dyDescent="0.25">
      <c r="A89" t="s">
        <v>603</v>
      </c>
      <c r="B89">
        <v>6</v>
      </c>
      <c r="C89" t="s">
        <v>101</v>
      </c>
      <c r="D89" t="s">
        <v>604</v>
      </c>
    </row>
    <row r="90" spans="1:8" x14ac:dyDescent="0.25">
      <c r="A90" t="s">
        <v>605</v>
      </c>
      <c r="B90">
        <v>6</v>
      </c>
      <c r="C90" t="s">
        <v>101</v>
      </c>
      <c r="D90" t="s">
        <v>606</v>
      </c>
    </row>
    <row r="91" spans="1:8" x14ac:dyDescent="0.25">
      <c r="A91" t="s">
        <v>452</v>
      </c>
      <c r="B91">
        <v>6</v>
      </c>
      <c r="C91" t="s">
        <v>101</v>
      </c>
      <c r="D91" t="s">
        <v>607</v>
      </c>
    </row>
    <row r="92" spans="1:8" x14ac:dyDescent="0.25">
      <c r="A92" t="s">
        <v>608</v>
      </c>
      <c r="B92">
        <v>6</v>
      </c>
      <c r="C92" t="s">
        <v>101</v>
      </c>
      <c r="D92" t="s">
        <v>609</v>
      </c>
    </row>
    <row r="93" spans="1:8" x14ac:dyDescent="0.25">
      <c r="A93" t="s">
        <v>610</v>
      </c>
      <c r="B93">
        <v>6</v>
      </c>
      <c r="C93" t="s">
        <v>101</v>
      </c>
      <c r="D93" t="s">
        <v>611</v>
      </c>
      <c r="F93" s="33"/>
      <c r="G93" s="33"/>
      <c r="H93" s="32"/>
    </row>
    <row r="94" spans="1:8" x14ac:dyDescent="0.25">
      <c r="A94" t="s">
        <v>612</v>
      </c>
      <c r="B94">
        <v>6</v>
      </c>
      <c r="C94" t="s">
        <v>101</v>
      </c>
      <c r="D94" t="s">
        <v>613</v>
      </c>
      <c r="E94" s="32"/>
      <c r="F94" s="33"/>
      <c r="G94" s="33"/>
      <c r="H94" s="32"/>
    </row>
    <row r="95" spans="1:8" x14ac:dyDescent="0.25">
      <c r="A95" t="s">
        <v>614</v>
      </c>
      <c r="B95">
        <v>6</v>
      </c>
      <c r="C95" t="s">
        <v>101</v>
      </c>
      <c r="D95" t="s">
        <v>615</v>
      </c>
      <c r="E95" s="32"/>
      <c r="F95" s="33"/>
      <c r="G95" s="33"/>
      <c r="H95" s="32"/>
    </row>
    <row r="96" spans="1:8" x14ac:dyDescent="0.25">
      <c r="A96" t="s">
        <v>616</v>
      </c>
      <c r="B96">
        <v>6</v>
      </c>
      <c r="C96" t="s">
        <v>101</v>
      </c>
      <c r="D96" t="s">
        <v>617</v>
      </c>
      <c r="E96" s="32"/>
      <c r="F96" s="33"/>
      <c r="G96" s="33"/>
    </row>
    <row r="97" spans="1:8" x14ac:dyDescent="0.25">
      <c r="A97" t="s">
        <v>618</v>
      </c>
      <c r="B97">
        <v>6</v>
      </c>
      <c r="C97" t="s">
        <v>101</v>
      </c>
      <c r="D97" t="s">
        <v>619</v>
      </c>
      <c r="E97" s="32"/>
      <c r="F97" s="33"/>
      <c r="G97" s="33"/>
    </row>
    <row r="98" spans="1:8" x14ac:dyDescent="0.25">
      <c r="A98" t="s">
        <v>620</v>
      </c>
      <c r="B98">
        <v>6</v>
      </c>
      <c r="C98" t="s">
        <v>101</v>
      </c>
      <c r="D98" t="s">
        <v>621</v>
      </c>
      <c r="E98" s="32"/>
      <c r="F98" s="33"/>
      <c r="G98" s="33"/>
      <c r="H98" s="32"/>
    </row>
    <row r="99" spans="1:8" x14ac:dyDescent="0.25">
      <c r="A99" t="s">
        <v>622</v>
      </c>
      <c r="B99">
        <v>6</v>
      </c>
      <c r="C99" t="s">
        <v>101</v>
      </c>
      <c r="D99" t="s">
        <v>623</v>
      </c>
      <c r="E99" s="32"/>
      <c r="F99" s="33"/>
      <c r="G99" s="33"/>
      <c r="H99" s="32"/>
    </row>
    <row r="100" spans="1:8" x14ac:dyDescent="0.25">
      <c r="A100" t="s">
        <v>624</v>
      </c>
      <c r="B100">
        <v>6</v>
      </c>
      <c r="C100" t="s">
        <v>101</v>
      </c>
      <c r="D100" t="s">
        <v>625</v>
      </c>
      <c r="E100" s="32"/>
      <c r="F100" s="33"/>
      <c r="G100" s="33"/>
      <c r="H100" s="32"/>
    </row>
    <row r="101" spans="1:8" x14ac:dyDescent="0.25">
      <c r="A101" t="s">
        <v>626</v>
      </c>
      <c r="B101">
        <v>6</v>
      </c>
      <c r="C101" t="s">
        <v>101</v>
      </c>
      <c r="D101" t="s">
        <v>627</v>
      </c>
      <c r="E101" s="32"/>
      <c r="F101" s="33"/>
      <c r="G101" s="33"/>
      <c r="H101" s="32"/>
    </row>
    <row r="102" spans="1:8" x14ac:dyDescent="0.25">
      <c r="A102" t="s">
        <v>628</v>
      </c>
      <c r="B102">
        <v>6</v>
      </c>
      <c r="C102" t="s">
        <v>101</v>
      </c>
      <c r="D102" t="s">
        <v>629</v>
      </c>
      <c r="E102" s="32"/>
      <c r="F102" s="33"/>
      <c r="G102" s="33"/>
      <c r="H102" s="32"/>
    </row>
    <row r="103" spans="1:8" x14ac:dyDescent="0.25">
      <c r="A103" t="s">
        <v>630</v>
      </c>
      <c r="B103">
        <v>6</v>
      </c>
      <c r="C103" t="s">
        <v>101</v>
      </c>
      <c r="D103" t="s">
        <v>631</v>
      </c>
      <c r="E103" s="32"/>
      <c r="F103" s="33"/>
      <c r="G103" s="33"/>
    </row>
    <row r="104" spans="1:8" x14ac:dyDescent="0.25">
      <c r="A104" t="s">
        <v>632</v>
      </c>
      <c r="B104">
        <v>6</v>
      </c>
      <c r="C104" t="s">
        <v>101</v>
      </c>
      <c r="D104" t="s">
        <v>633</v>
      </c>
      <c r="E104" s="32"/>
      <c r="F104" s="33"/>
      <c r="G104" s="33"/>
    </row>
    <row r="105" spans="1:8" x14ac:dyDescent="0.25">
      <c r="A105" t="s">
        <v>634</v>
      </c>
      <c r="B105">
        <v>6</v>
      </c>
      <c r="C105" t="s">
        <v>101</v>
      </c>
      <c r="D105" t="s">
        <v>635</v>
      </c>
      <c r="E105" s="32"/>
      <c r="F105" s="33"/>
      <c r="G105" s="33"/>
    </row>
    <row r="106" spans="1:8" x14ac:dyDescent="0.25">
      <c r="A106" t="s">
        <v>636</v>
      </c>
      <c r="B106">
        <v>6</v>
      </c>
      <c r="C106" t="s">
        <v>101</v>
      </c>
      <c r="D106" t="s">
        <v>637</v>
      </c>
      <c r="E106" s="32"/>
      <c r="F106" s="33"/>
      <c r="G106" s="33"/>
      <c r="H106" s="32"/>
    </row>
    <row r="107" spans="1:8" x14ac:dyDescent="0.25">
      <c r="A107" t="s">
        <v>638</v>
      </c>
      <c r="B107">
        <v>6</v>
      </c>
      <c r="C107" t="s">
        <v>101</v>
      </c>
      <c r="D107" t="s">
        <v>639</v>
      </c>
      <c r="E107" s="32"/>
      <c r="F107" s="33"/>
      <c r="G107" s="33"/>
    </row>
    <row r="108" spans="1:8" x14ac:dyDescent="0.25">
      <c r="A108" t="s">
        <v>640</v>
      </c>
      <c r="B108">
        <v>6</v>
      </c>
      <c r="C108" t="s">
        <v>101</v>
      </c>
      <c r="D108" t="s">
        <v>641</v>
      </c>
      <c r="E108" s="32"/>
      <c r="F108" s="33"/>
      <c r="G108" s="33"/>
    </row>
    <row r="109" spans="1:8" x14ac:dyDescent="0.25">
      <c r="A109" t="s">
        <v>642</v>
      </c>
      <c r="B109">
        <v>6</v>
      </c>
      <c r="C109" t="s">
        <v>101</v>
      </c>
      <c r="D109" t="s">
        <v>643</v>
      </c>
      <c r="E109" s="32"/>
      <c r="F109" s="33"/>
      <c r="G109" s="33"/>
    </row>
    <row r="110" spans="1:8" x14ac:dyDescent="0.25">
      <c r="A110" t="s">
        <v>644</v>
      </c>
      <c r="B110">
        <v>6</v>
      </c>
      <c r="C110" t="s">
        <v>101</v>
      </c>
      <c r="D110" t="s">
        <v>645</v>
      </c>
      <c r="E110" s="32"/>
      <c r="F110" s="33"/>
      <c r="G110" s="33"/>
      <c r="H110" s="32"/>
    </row>
    <row r="111" spans="1:8" x14ac:dyDescent="0.25">
      <c r="A111" t="s">
        <v>646</v>
      </c>
      <c r="B111">
        <v>6</v>
      </c>
      <c r="C111" t="s">
        <v>101</v>
      </c>
      <c r="D111" t="s">
        <v>647</v>
      </c>
      <c r="E111" s="32"/>
      <c r="F111" s="33"/>
      <c r="G111" s="33"/>
      <c r="H111" s="32"/>
    </row>
    <row r="112" spans="1:8" x14ac:dyDescent="0.25">
      <c r="A112" t="s">
        <v>648</v>
      </c>
      <c r="B112">
        <v>6</v>
      </c>
      <c r="C112" t="s">
        <v>101</v>
      </c>
      <c r="D112" t="s">
        <v>649</v>
      </c>
      <c r="E112" s="34"/>
    </row>
    <row r="113" spans="1:4" x14ac:dyDescent="0.25">
      <c r="A113" t="s">
        <v>650</v>
      </c>
      <c r="B113">
        <v>6</v>
      </c>
      <c r="C113" t="s">
        <v>101</v>
      </c>
      <c r="D113" t="s">
        <v>651</v>
      </c>
    </row>
    <row r="114" spans="1:4" x14ac:dyDescent="0.25">
      <c r="A114" t="s">
        <v>652</v>
      </c>
      <c r="B114">
        <v>6</v>
      </c>
      <c r="C114" t="s">
        <v>101</v>
      </c>
      <c r="D114" t="s">
        <v>653</v>
      </c>
    </row>
    <row r="115" spans="1:4" x14ac:dyDescent="0.25">
      <c r="A115" t="s">
        <v>654</v>
      </c>
      <c r="B115">
        <v>6</v>
      </c>
      <c r="C115" t="s">
        <v>101</v>
      </c>
      <c r="D115" t="s">
        <v>655</v>
      </c>
    </row>
    <row r="116" spans="1:4" x14ac:dyDescent="0.25">
      <c r="A116" t="s">
        <v>656</v>
      </c>
      <c r="B116">
        <v>6</v>
      </c>
      <c r="C116" t="s">
        <v>101</v>
      </c>
      <c r="D116" t="s">
        <v>657</v>
      </c>
    </row>
    <row r="117" spans="1:4" x14ac:dyDescent="0.25">
      <c r="A117" t="s">
        <v>658</v>
      </c>
      <c r="B117">
        <v>6</v>
      </c>
      <c r="C117" t="s">
        <v>101</v>
      </c>
      <c r="D117" t="s">
        <v>659</v>
      </c>
    </row>
    <row r="118" spans="1:4" x14ac:dyDescent="0.25">
      <c r="A118" t="s">
        <v>660</v>
      </c>
      <c r="B118">
        <v>6</v>
      </c>
      <c r="C118" t="s">
        <v>101</v>
      </c>
      <c r="D118" t="s">
        <v>661</v>
      </c>
    </row>
    <row r="119" spans="1:4" x14ac:dyDescent="0.25">
      <c r="A119" t="s">
        <v>662</v>
      </c>
      <c r="B119">
        <v>6</v>
      </c>
      <c r="C119" t="s">
        <v>101</v>
      </c>
      <c r="D119" t="s">
        <v>663</v>
      </c>
    </row>
    <row r="120" spans="1:4" x14ac:dyDescent="0.25">
      <c r="A120" t="s">
        <v>664</v>
      </c>
      <c r="B120">
        <v>6</v>
      </c>
      <c r="C120" t="s">
        <v>101</v>
      </c>
      <c r="D120" t="s">
        <v>665</v>
      </c>
    </row>
    <row r="121" spans="1:4" x14ac:dyDescent="0.25">
      <c r="A121" t="s">
        <v>666</v>
      </c>
      <c r="B121">
        <v>6</v>
      </c>
      <c r="C121" t="s">
        <v>101</v>
      </c>
      <c r="D121" t="s">
        <v>667</v>
      </c>
    </row>
    <row r="122" spans="1:4" x14ac:dyDescent="0.25">
      <c r="A122" t="s">
        <v>668</v>
      </c>
      <c r="B122">
        <v>6</v>
      </c>
      <c r="C122" t="s">
        <v>101</v>
      </c>
      <c r="D122" t="s">
        <v>669</v>
      </c>
    </row>
    <row r="123" spans="1:4" x14ac:dyDescent="0.25">
      <c r="A123" t="s">
        <v>670</v>
      </c>
      <c r="B123">
        <v>6</v>
      </c>
      <c r="C123" t="s">
        <v>101</v>
      </c>
      <c r="D123" t="s">
        <v>671</v>
      </c>
    </row>
    <row r="124" spans="1:4" x14ac:dyDescent="0.25">
      <c r="A124" t="s">
        <v>672</v>
      </c>
      <c r="B124">
        <v>6</v>
      </c>
      <c r="C124" t="s">
        <v>101</v>
      </c>
      <c r="D124" t="s">
        <v>673</v>
      </c>
    </row>
    <row r="125" spans="1:4" x14ac:dyDescent="0.25">
      <c r="A125" t="s">
        <v>674</v>
      </c>
      <c r="B125">
        <v>6</v>
      </c>
      <c r="C125" t="s">
        <v>101</v>
      </c>
      <c r="D125" t="s">
        <v>675</v>
      </c>
    </row>
    <row r="126" spans="1:4" x14ac:dyDescent="0.25">
      <c r="A126" t="s">
        <v>676</v>
      </c>
      <c r="B126">
        <v>6</v>
      </c>
      <c r="C126" t="s">
        <v>101</v>
      </c>
      <c r="D126" t="s">
        <v>677</v>
      </c>
    </row>
    <row r="127" spans="1:4" x14ac:dyDescent="0.25">
      <c r="A127" t="s">
        <v>678</v>
      </c>
      <c r="B127">
        <v>6</v>
      </c>
      <c r="C127" t="s">
        <v>101</v>
      </c>
      <c r="D127" t="s">
        <v>679</v>
      </c>
    </row>
    <row r="128" spans="1:4" x14ac:dyDescent="0.25">
      <c r="A128" t="s">
        <v>680</v>
      </c>
      <c r="B128">
        <v>6</v>
      </c>
      <c r="C128" t="s">
        <v>101</v>
      </c>
      <c r="D128" t="s">
        <v>681</v>
      </c>
    </row>
    <row r="129" spans="1:4" x14ac:dyDescent="0.25">
      <c r="A129" t="s">
        <v>682</v>
      </c>
      <c r="B129">
        <v>6</v>
      </c>
      <c r="C129" t="s">
        <v>101</v>
      </c>
      <c r="D129" t="s">
        <v>683</v>
      </c>
    </row>
    <row r="130" spans="1:4" x14ac:dyDescent="0.25">
      <c r="A130" t="s">
        <v>684</v>
      </c>
      <c r="B130">
        <v>6</v>
      </c>
      <c r="C130" t="s">
        <v>101</v>
      </c>
      <c r="D130" t="s">
        <v>685</v>
      </c>
    </row>
    <row r="131" spans="1:4" x14ac:dyDescent="0.25">
      <c r="A131" t="s">
        <v>686</v>
      </c>
      <c r="B131">
        <v>6</v>
      </c>
      <c r="C131" t="s">
        <v>101</v>
      </c>
      <c r="D131" t="s">
        <v>687</v>
      </c>
    </row>
    <row r="132" spans="1:4" x14ac:dyDescent="0.25">
      <c r="A132" t="s">
        <v>688</v>
      </c>
      <c r="B132">
        <v>6</v>
      </c>
      <c r="C132" t="s">
        <v>101</v>
      </c>
      <c r="D132" t="s">
        <v>689</v>
      </c>
    </row>
    <row r="133" spans="1:4" x14ac:dyDescent="0.25">
      <c r="A133" t="s">
        <v>690</v>
      </c>
      <c r="B133">
        <v>6</v>
      </c>
      <c r="C133" t="s">
        <v>101</v>
      </c>
      <c r="D133" t="s">
        <v>691</v>
      </c>
    </row>
    <row r="134" spans="1:4" x14ac:dyDescent="0.25">
      <c r="A134" t="s">
        <v>692</v>
      </c>
      <c r="B134">
        <v>6</v>
      </c>
      <c r="C134" t="s">
        <v>101</v>
      </c>
      <c r="D134" t="s">
        <v>693</v>
      </c>
    </row>
    <row r="135" spans="1:4" x14ac:dyDescent="0.25">
      <c r="A135" t="s">
        <v>694</v>
      </c>
      <c r="B135">
        <v>6</v>
      </c>
      <c r="C135" t="s">
        <v>101</v>
      </c>
      <c r="D135" t="s">
        <v>695</v>
      </c>
    </row>
    <row r="136" spans="1:4" x14ac:dyDescent="0.25">
      <c r="A136" t="s">
        <v>696</v>
      </c>
      <c r="B136">
        <v>6</v>
      </c>
      <c r="C136" t="s">
        <v>101</v>
      </c>
      <c r="D136" t="s">
        <v>697</v>
      </c>
    </row>
    <row r="137" spans="1:4" x14ac:dyDescent="0.25">
      <c r="A137" t="s">
        <v>698</v>
      </c>
      <c r="B137">
        <v>6</v>
      </c>
      <c r="C137" t="s">
        <v>101</v>
      </c>
      <c r="D137" t="s">
        <v>699</v>
      </c>
    </row>
    <row r="138" spans="1:4" x14ac:dyDescent="0.25">
      <c r="A138" t="s">
        <v>700</v>
      </c>
      <c r="B138">
        <v>6</v>
      </c>
      <c r="C138" t="s">
        <v>101</v>
      </c>
      <c r="D138" t="s">
        <v>701</v>
      </c>
    </row>
    <row r="139" spans="1:4" x14ac:dyDescent="0.25">
      <c r="A139" t="s">
        <v>702</v>
      </c>
      <c r="B139">
        <v>6</v>
      </c>
      <c r="C139" t="s">
        <v>101</v>
      </c>
      <c r="D139" t="s">
        <v>703</v>
      </c>
    </row>
    <row r="140" spans="1:4" x14ac:dyDescent="0.25">
      <c r="A140" t="s">
        <v>704</v>
      </c>
      <c r="B140">
        <v>6</v>
      </c>
      <c r="C140" t="s">
        <v>101</v>
      </c>
      <c r="D140" t="s">
        <v>705</v>
      </c>
    </row>
    <row r="141" spans="1:4" x14ac:dyDescent="0.25">
      <c r="A141" t="s">
        <v>706</v>
      </c>
      <c r="B141">
        <v>6</v>
      </c>
      <c r="C141" t="s">
        <v>101</v>
      </c>
      <c r="D141" t="s">
        <v>707</v>
      </c>
    </row>
    <row r="142" spans="1:4" x14ac:dyDescent="0.25">
      <c r="A142" t="s">
        <v>708</v>
      </c>
      <c r="B142">
        <v>6</v>
      </c>
      <c r="C142" t="s">
        <v>101</v>
      </c>
      <c r="D142" t="s">
        <v>709</v>
      </c>
    </row>
    <row r="143" spans="1:4" x14ac:dyDescent="0.25">
      <c r="A143" t="s">
        <v>710</v>
      </c>
      <c r="B143">
        <v>6</v>
      </c>
      <c r="C143" t="s">
        <v>101</v>
      </c>
      <c r="D143" t="s">
        <v>711</v>
      </c>
    </row>
    <row r="144" spans="1:4" x14ac:dyDescent="0.25">
      <c r="A144" t="s">
        <v>712</v>
      </c>
      <c r="B144">
        <v>6</v>
      </c>
      <c r="C144" t="s">
        <v>101</v>
      </c>
      <c r="D144" t="s">
        <v>713</v>
      </c>
    </row>
    <row r="145" spans="1:8" x14ac:dyDescent="0.25">
      <c r="A145" t="s">
        <v>714</v>
      </c>
      <c r="B145">
        <v>6</v>
      </c>
      <c r="C145" t="s">
        <v>101</v>
      </c>
      <c r="D145" t="s">
        <v>715</v>
      </c>
      <c r="F145" s="33"/>
      <c r="G145" s="33"/>
    </row>
    <row r="146" spans="1:8" x14ac:dyDescent="0.25">
      <c r="A146" t="s">
        <v>716</v>
      </c>
      <c r="B146">
        <v>6</v>
      </c>
      <c r="C146" t="s">
        <v>101</v>
      </c>
      <c r="D146" t="s">
        <v>717</v>
      </c>
      <c r="E146" s="32"/>
      <c r="F146" s="33"/>
      <c r="G146" s="33"/>
    </row>
    <row r="147" spans="1:8" x14ac:dyDescent="0.25">
      <c r="A147" t="s">
        <v>718</v>
      </c>
      <c r="B147">
        <v>6</v>
      </c>
      <c r="C147" t="s">
        <v>101</v>
      </c>
      <c r="D147" t="s">
        <v>719</v>
      </c>
      <c r="E147" s="32"/>
      <c r="F147" s="33"/>
      <c r="G147" s="33"/>
    </row>
    <row r="148" spans="1:8" x14ac:dyDescent="0.25">
      <c r="A148" t="s">
        <v>720</v>
      </c>
      <c r="B148">
        <v>6</v>
      </c>
      <c r="C148" t="s">
        <v>101</v>
      </c>
      <c r="D148" t="s">
        <v>721</v>
      </c>
      <c r="E148" s="32"/>
      <c r="F148" s="33"/>
      <c r="G148" s="33"/>
    </row>
    <row r="149" spans="1:8" x14ac:dyDescent="0.25">
      <c r="A149" t="s">
        <v>722</v>
      </c>
      <c r="B149">
        <v>6</v>
      </c>
      <c r="C149" t="s">
        <v>101</v>
      </c>
      <c r="D149" t="s">
        <v>723</v>
      </c>
      <c r="E149" s="32"/>
      <c r="F149" s="33"/>
      <c r="G149" s="33"/>
    </row>
    <row r="150" spans="1:8" x14ac:dyDescent="0.25">
      <c r="A150" t="s">
        <v>724</v>
      </c>
      <c r="B150">
        <v>6</v>
      </c>
      <c r="C150" t="s">
        <v>101</v>
      </c>
      <c r="D150" t="s">
        <v>725</v>
      </c>
      <c r="E150" s="32"/>
      <c r="F150" s="33"/>
      <c r="G150" s="33"/>
    </row>
    <row r="151" spans="1:8" x14ac:dyDescent="0.25">
      <c r="A151" t="s">
        <v>726</v>
      </c>
      <c r="B151">
        <v>6</v>
      </c>
      <c r="C151" t="s">
        <v>101</v>
      </c>
      <c r="D151" t="s">
        <v>727</v>
      </c>
      <c r="E151" s="32"/>
      <c r="F151" s="33"/>
      <c r="G151" s="33"/>
    </row>
    <row r="152" spans="1:8" x14ac:dyDescent="0.25">
      <c r="A152" t="s">
        <v>728</v>
      </c>
      <c r="B152">
        <v>6</v>
      </c>
      <c r="C152" t="s">
        <v>101</v>
      </c>
      <c r="D152" t="s">
        <v>729</v>
      </c>
      <c r="E152" s="32"/>
      <c r="F152" s="33"/>
      <c r="G152" s="33"/>
    </row>
    <row r="153" spans="1:8" x14ac:dyDescent="0.25">
      <c r="A153" t="s">
        <v>730</v>
      </c>
      <c r="B153">
        <v>6</v>
      </c>
      <c r="C153" t="s">
        <v>101</v>
      </c>
      <c r="D153" t="s">
        <v>731</v>
      </c>
      <c r="E153" s="32"/>
      <c r="F153" s="33"/>
      <c r="G153" s="33"/>
    </row>
    <row r="154" spans="1:8" x14ac:dyDescent="0.25">
      <c r="A154" t="s">
        <v>732</v>
      </c>
      <c r="B154">
        <v>6</v>
      </c>
      <c r="C154" t="s">
        <v>101</v>
      </c>
      <c r="D154" t="s">
        <v>733</v>
      </c>
      <c r="E154" s="32"/>
      <c r="F154" s="33"/>
      <c r="G154" s="33"/>
    </row>
    <row r="155" spans="1:8" x14ac:dyDescent="0.25">
      <c r="A155" t="s">
        <v>734</v>
      </c>
      <c r="B155">
        <v>6</v>
      </c>
      <c r="C155" t="s">
        <v>101</v>
      </c>
      <c r="D155" t="s">
        <v>735</v>
      </c>
      <c r="E155" s="32"/>
      <c r="F155" s="33"/>
      <c r="G155" s="33"/>
      <c r="H155" s="32"/>
    </row>
    <row r="156" spans="1:8" x14ac:dyDescent="0.25">
      <c r="A156" t="s">
        <v>736</v>
      </c>
      <c r="B156">
        <v>6</v>
      </c>
      <c r="C156" t="s">
        <v>101</v>
      </c>
      <c r="D156" t="s">
        <v>737</v>
      </c>
      <c r="E156" s="32"/>
      <c r="F156" s="33"/>
      <c r="G156" s="33"/>
    </row>
    <row r="157" spans="1:8" x14ac:dyDescent="0.25">
      <c r="A157" t="s">
        <v>738</v>
      </c>
      <c r="B157">
        <v>6</v>
      </c>
      <c r="C157" t="s">
        <v>101</v>
      </c>
      <c r="D157" t="s">
        <v>739</v>
      </c>
      <c r="E157" s="32"/>
      <c r="F157" s="33"/>
      <c r="G157" s="33"/>
    </row>
    <row r="158" spans="1:8" x14ac:dyDescent="0.25">
      <c r="A158" t="s">
        <v>740</v>
      </c>
      <c r="B158">
        <v>6</v>
      </c>
      <c r="C158" t="s">
        <v>101</v>
      </c>
      <c r="D158" t="s">
        <v>741</v>
      </c>
      <c r="E158" s="32"/>
      <c r="F158" s="33"/>
      <c r="G158" s="33"/>
    </row>
    <row r="159" spans="1:8" x14ac:dyDescent="0.25">
      <c r="A159" t="s">
        <v>742</v>
      </c>
      <c r="B159">
        <v>6</v>
      </c>
      <c r="C159" t="s">
        <v>101</v>
      </c>
      <c r="D159" t="s">
        <v>743</v>
      </c>
      <c r="E159" s="32"/>
      <c r="F159" s="33"/>
      <c r="G159" s="33"/>
    </row>
    <row r="160" spans="1:8" x14ac:dyDescent="0.25">
      <c r="A160" t="s">
        <v>744</v>
      </c>
      <c r="B160">
        <v>6</v>
      </c>
      <c r="C160" t="s">
        <v>101</v>
      </c>
      <c r="D160" t="s">
        <v>745</v>
      </c>
      <c r="E160" s="32"/>
      <c r="F160" s="33"/>
      <c r="G160" s="33"/>
    </row>
    <row r="161" spans="1:7" x14ac:dyDescent="0.25">
      <c r="A161" t="s">
        <v>746</v>
      </c>
      <c r="B161">
        <v>6</v>
      </c>
      <c r="C161" t="s">
        <v>101</v>
      </c>
      <c r="D161" t="s">
        <v>747</v>
      </c>
      <c r="E161" s="32"/>
      <c r="F161" s="33"/>
      <c r="G161" s="33"/>
    </row>
    <row r="162" spans="1:7" x14ac:dyDescent="0.25">
      <c r="A162" t="s">
        <v>748</v>
      </c>
      <c r="B162">
        <v>6</v>
      </c>
      <c r="C162" t="s">
        <v>101</v>
      </c>
      <c r="D162" t="s">
        <v>749</v>
      </c>
      <c r="E162" s="32"/>
      <c r="F162" s="33"/>
      <c r="G162" s="33"/>
    </row>
    <row r="163" spans="1:7" x14ac:dyDescent="0.25">
      <c r="A163" t="s">
        <v>750</v>
      </c>
      <c r="B163">
        <v>6</v>
      </c>
      <c r="C163" t="s">
        <v>101</v>
      </c>
      <c r="D163" t="s">
        <v>751</v>
      </c>
      <c r="E163" s="32"/>
      <c r="F163" s="33"/>
      <c r="G163" s="33"/>
    </row>
    <row r="164" spans="1:7" x14ac:dyDescent="0.25">
      <c r="A164" t="s">
        <v>752</v>
      </c>
      <c r="B164">
        <v>6</v>
      </c>
      <c r="C164" t="s">
        <v>101</v>
      </c>
      <c r="D164" t="s">
        <v>753</v>
      </c>
      <c r="E164" s="32"/>
      <c r="F164" s="33"/>
      <c r="G164" s="33"/>
    </row>
    <row r="165" spans="1:7" x14ac:dyDescent="0.25">
      <c r="A165" t="s">
        <v>754</v>
      </c>
      <c r="B165">
        <v>6</v>
      </c>
      <c r="C165" t="s">
        <v>101</v>
      </c>
      <c r="D165" t="s">
        <v>755</v>
      </c>
      <c r="E165" s="32"/>
      <c r="F165" s="33"/>
      <c r="G165" s="33"/>
    </row>
    <row r="166" spans="1:7" x14ac:dyDescent="0.25">
      <c r="A166" t="s">
        <v>756</v>
      </c>
      <c r="B166">
        <v>6</v>
      </c>
      <c r="C166" t="s">
        <v>101</v>
      </c>
      <c r="D166" t="s">
        <v>757</v>
      </c>
      <c r="E166" s="32"/>
      <c r="F166" s="33"/>
      <c r="G166" s="33"/>
    </row>
    <row r="167" spans="1:7" x14ac:dyDescent="0.25">
      <c r="A167" t="s">
        <v>758</v>
      </c>
      <c r="B167">
        <v>6</v>
      </c>
      <c r="C167" t="s">
        <v>101</v>
      </c>
      <c r="D167" t="s">
        <v>759</v>
      </c>
      <c r="E167" s="32"/>
      <c r="F167" s="33"/>
      <c r="G167" s="33"/>
    </row>
    <row r="168" spans="1:7" x14ac:dyDescent="0.25">
      <c r="A168" t="s">
        <v>760</v>
      </c>
      <c r="B168">
        <v>6</v>
      </c>
      <c r="C168" t="s">
        <v>101</v>
      </c>
      <c r="D168" t="s">
        <v>761</v>
      </c>
      <c r="E168" s="32"/>
      <c r="F168" s="33"/>
      <c r="G168" s="33"/>
    </row>
    <row r="169" spans="1:7" x14ac:dyDescent="0.25">
      <c r="A169" t="s">
        <v>762</v>
      </c>
      <c r="B169">
        <v>6</v>
      </c>
      <c r="C169" t="s">
        <v>101</v>
      </c>
      <c r="D169" t="s">
        <v>763</v>
      </c>
      <c r="E169" s="32"/>
      <c r="F169" s="33"/>
      <c r="G169" s="33"/>
    </row>
    <row r="170" spans="1:7" x14ac:dyDescent="0.25">
      <c r="A170" t="s">
        <v>764</v>
      </c>
      <c r="B170">
        <v>6</v>
      </c>
      <c r="C170" t="s">
        <v>101</v>
      </c>
      <c r="D170" t="s">
        <v>765</v>
      </c>
      <c r="E170" s="32"/>
      <c r="F170" s="33"/>
      <c r="G170" s="33"/>
    </row>
    <row r="171" spans="1:7" x14ac:dyDescent="0.25">
      <c r="A171" t="s">
        <v>766</v>
      </c>
      <c r="B171">
        <v>6</v>
      </c>
      <c r="C171" t="s">
        <v>101</v>
      </c>
      <c r="D171" t="s">
        <v>767</v>
      </c>
      <c r="E171" s="32"/>
      <c r="F171" s="33"/>
      <c r="G171" s="33"/>
    </row>
    <row r="172" spans="1:7" x14ac:dyDescent="0.25">
      <c r="A172" t="s">
        <v>768</v>
      </c>
      <c r="B172">
        <v>6</v>
      </c>
      <c r="C172" t="s">
        <v>101</v>
      </c>
      <c r="D172" t="s">
        <v>769</v>
      </c>
      <c r="E172" s="32"/>
      <c r="F172" s="33"/>
      <c r="G172" s="33"/>
    </row>
    <row r="173" spans="1:7" x14ac:dyDescent="0.25">
      <c r="A173" t="s">
        <v>770</v>
      </c>
      <c r="B173">
        <v>6</v>
      </c>
      <c r="C173" t="s">
        <v>101</v>
      </c>
      <c r="D173" t="s">
        <v>771</v>
      </c>
      <c r="E173" s="32"/>
      <c r="F173" s="33"/>
      <c r="G173" s="33"/>
    </row>
    <row r="174" spans="1:7" x14ac:dyDescent="0.25">
      <c r="A174" t="s">
        <v>772</v>
      </c>
      <c r="B174">
        <v>6</v>
      </c>
      <c r="C174" t="s">
        <v>101</v>
      </c>
      <c r="D174" t="s">
        <v>773</v>
      </c>
      <c r="E174" s="32"/>
      <c r="F174" s="33"/>
      <c r="G174" s="33"/>
    </row>
    <row r="175" spans="1:7" x14ac:dyDescent="0.25">
      <c r="A175" t="s">
        <v>774</v>
      </c>
      <c r="B175">
        <v>6</v>
      </c>
      <c r="C175" t="s">
        <v>101</v>
      </c>
      <c r="D175" t="s">
        <v>775</v>
      </c>
      <c r="E175" s="32"/>
      <c r="F175" s="33"/>
      <c r="G175" s="33"/>
    </row>
    <row r="176" spans="1:7" x14ac:dyDescent="0.25">
      <c r="A176" t="s">
        <v>776</v>
      </c>
      <c r="B176">
        <v>6</v>
      </c>
      <c r="C176" t="s">
        <v>101</v>
      </c>
      <c r="D176" t="s">
        <v>777</v>
      </c>
      <c r="E176" s="32"/>
      <c r="F176" s="33"/>
      <c r="G176" s="33"/>
    </row>
    <row r="177" spans="1:8" x14ac:dyDescent="0.25">
      <c r="A177" t="s">
        <v>778</v>
      </c>
      <c r="B177">
        <v>6</v>
      </c>
      <c r="C177" t="s">
        <v>101</v>
      </c>
      <c r="D177" t="s">
        <v>779</v>
      </c>
      <c r="E177" s="32"/>
      <c r="F177" s="33"/>
      <c r="G177" s="33"/>
    </row>
    <row r="178" spans="1:8" x14ac:dyDescent="0.25">
      <c r="A178" t="s">
        <v>780</v>
      </c>
      <c r="B178">
        <v>6</v>
      </c>
      <c r="C178" t="s">
        <v>101</v>
      </c>
      <c r="D178" t="s">
        <v>781</v>
      </c>
      <c r="E178" s="32"/>
      <c r="F178" s="33"/>
      <c r="G178" s="33"/>
    </row>
    <row r="179" spans="1:8" x14ac:dyDescent="0.25">
      <c r="A179" t="s">
        <v>782</v>
      </c>
      <c r="B179">
        <v>6</v>
      </c>
      <c r="C179" t="s">
        <v>101</v>
      </c>
      <c r="D179" t="s">
        <v>783</v>
      </c>
      <c r="E179" s="32"/>
      <c r="F179" s="33"/>
      <c r="G179" s="33"/>
    </row>
    <row r="180" spans="1:8" x14ac:dyDescent="0.25">
      <c r="A180" t="s">
        <v>784</v>
      </c>
      <c r="B180">
        <v>6</v>
      </c>
      <c r="C180" t="s">
        <v>101</v>
      </c>
      <c r="D180" t="s">
        <v>785</v>
      </c>
      <c r="E180" s="32"/>
      <c r="F180" s="33"/>
      <c r="G180" s="33"/>
    </row>
    <row r="181" spans="1:8" x14ac:dyDescent="0.25">
      <c r="A181" t="s">
        <v>786</v>
      </c>
      <c r="B181">
        <v>6</v>
      </c>
      <c r="C181" t="s">
        <v>101</v>
      </c>
      <c r="D181" t="s">
        <v>787</v>
      </c>
      <c r="E181" s="32"/>
      <c r="F181" s="33"/>
      <c r="G181" s="33"/>
      <c r="H181" s="32"/>
    </row>
    <row r="182" spans="1:8" x14ac:dyDescent="0.25">
      <c r="A182" t="s">
        <v>788</v>
      </c>
      <c r="B182">
        <v>6</v>
      </c>
      <c r="C182" t="s">
        <v>101</v>
      </c>
      <c r="D182" t="s">
        <v>789</v>
      </c>
      <c r="E182" s="32"/>
      <c r="F182" s="33"/>
      <c r="G182" s="33"/>
    </row>
    <row r="183" spans="1:8" x14ac:dyDescent="0.25">
      <c r="A183" t="s">
        <v>790</v>
      </c>
      <c r="B183">
        <v>6</v>
      </c>
      <c r="C183" t="s">
        <v>101</v>
      </c>
      <c r="D183" t="s">
        <v>791</v>
      </c>
      <c r="E183" s="32"/>
      <c r="F183" s="33"/>
      <c r="G183" s="33"/>
    </row>
    <row r="184" spans="1:8" x14ac:dyDescent="0.25">
      <c r="A184" t="s">
        <v>792</v>
      </c>
      <c r="B184">
        <v>6</v>
      </c>
      <c r="C184" t="s">
        <v>101</v>
      </c>
      <c r="D184" t="s">
        <v>793</v>
      </c>
      <c r="E184" s="32"/>
      <c r="F184" s="33"/>
      <c r="G184" s="33"/>
    </row>
    <row r="185" spans="1:8" x14ac:dyDescent="0.25">
      <c r="A185" t="s">
        <v>794</v>
      </c>
      <c r="B185">
        <v>6</v>
      </c>
      <c r="C185" t="s">
        <v>101</v>
      </c>
      <c r="D185" t="s">
        <v>795</v>
      </c>
      <c r="E185" s="32"/>
      <c r="F185" s="33"/>
      <c r="G185" s="33"/>
    </row>
    <row r="186" spans="1:8" x14ac:dyDescent="0.25">
      <c r="A186" t="s">
        <v>796</v>
      </c>
      <c r="B186">
        <v>6</v>
      </c>
      <c r="C186" t="s">
        <v>101</v>
      </c>
      <c r="D186" t="s">
        <v>797</v>
      </c>
      <c r="E186" s="32"/>
      <c r="F186" s="33"/>
      <c r="G186" s="33"/>
    </row>
    <row r="187" spans="1:8" x14ac:dyDescent="0.25">
      <c r="A187" t="s">
        <v>453</v>
      </c>
      <c r="B187">
        <v>6</v>
      </c>
      <c r="C187" t="s">
        <v>101</v>
      </c>
      <c r="D187" t="s">
        <v>798</v>
      </c>
      <c r="E187" s="32"/>
      <c r="F187" s="33"/>
      <c r="G187" s="33"/>
      <c r="H187" s="32"/>
    </row>
    <row r="188" spans="1:8" x14ac:dyDescent="0.25">
      <c r="A188" t="s">
        <v>799</v>
      </c>
      <c r="B188">
        <v>6</v>
      </c>
      <c r="C188" t="s">
        <v>101</v>
      </c>
      <c r="D188" t="s">
        <v>800</v>
      </c>
      <c r="E188" s="32"/>
      <c r="F188" s="33"/>
      <c r="G188" s="33"/>
    </row>
    <row r="189" spans="1:8" x14ac:dyDescent="0.25">
      <c r="A189" t="s">
        <v>801</v>
      </c>
      <c r="B189">
        <v>6</v>
      </c>
      <c r="C189" t="s">
        <v>101</v>
      </c>
      <c r="D189" t="s">
        <v>802</v>
      </c>
      <c r="E189" s="32"/>
      <c r="F189" s="33"/>
      <c r="G189" s="33"/>
    </row>
    <row r="190" spans="1:8" x14ac:dyDescent="0.25">
      <c r="A190" t="s">
        <v>803</v>
      </c>
      <c r="B190">
        <v>6</v>
      </c>
      <c r="C190" t="s">
        <v>101</v>
      </c>
      <c r="D190" t="s">
        <v>804</v>
      </c>
      <c r="E190" s="32"/>
      <c r="F190" s="33"/>
      <c r="G190" s="33"/>
    </row>
    <row r="191" spans="1:8" x14ac:dyDescent="0.25">
      <c r="A191" t="s">
        <v>805</v>
      </c>
      <c r="B191">
        <v>6</v>
      </c>
      <c r="C191" t="s">
        <v>101</v>
      </c>
      <c r="D191" t="s">
        <v>806</v>
      </c>
      <c r="E191" s="32"/>
      <c r="F191" s="33"/>
      <c r="G191" s="33"/>
    </row>
    <row r="192" spans="1:8" x14ac:dyDescent="0.25">
      <c r="A192" t="s">
        <v>807</v>
      </c>
      <c r="B192">
        <v>6</v>
      </c>
      <c r="C192" t="s">
        <v>101</v>
      </c>
      <c r="D192" t="s">
        <v>808</v>
      </c>
      <c r="E192" s="32"/>
      <c r="F192" s="33"/>
      <c r="G192" s="33"/>
    </row>
    <row r="193" spans="1:8" x14ac:dyDescent="0.25">
      <c r="A193" t="s">
        <v>809</v>
      </c>
      <c r="B193">
        <v>6</v>
      </c>
      <c r="C193" t="s">
        <v>101</v>
      </c>
      <c r="D193" t="s">
        <v>810</v>
      </c>
      <c r="E193" s="32"/>
      <c r="F193" s="33"/>
      <c r="G193" s="33"/>
    </row>
    <row r="194" spans="1:8" x14ac:dyDescent="0.25">
      <c r="A194" t="s">
        <v>811</v>
      </c>
      <c r="B194">
        <v>6</v>
      </c>
      <c r="C194" t="s">
        <v>101</v>
      </c>
      <c r="D194" t="s">
        <v>812</v>
      </c>
      <c r="E194" s="32"/>
      <c r="F194" s="33"/>
      <c r="G194" s="33"/>
    </row>
    <row r="195" spans="1:8" x14ac:dyDescent="0.25">
      <c r="A195" t="s">
        <v>813</v>
      </c>
      <c r="B195">
        <v>6</v>
      </c>
      <c r="C195" t="s">
        <v>101</v>
      </c>
      <c r="D195" t="s">
        <v>814</v>
      </c>
      <c r="E195" s="32"/>
      <c r="F195" s="33"/>
      <c r="G195" s="33"/>
    </row>
    <row r="196" spans="1:8" x14ac:dyDescent="0.25">
      <c r="A196" t="s">
        <v>815</v>
      </c>
      <c r="B196">
        <v>6</v>
      </c>
      <c r="C196" t="s">
        <v>101</v>
      </c>
      <c r="D196" t="s">
        <v>816</v>
      </c>
      <c r="E196" s="32"/>
      <c r="F196" s="33"/>
      <c r="G196" s="33"/>
      <c r="H196" s="32"/>
    </row>
    <row r="197" spans="1:8" x14ac:dyDescent="0.25">
      <c r="A197" t="s">
        <v>817</v>
      </c>
      <c r="B197">
        <v>6</v>
      </c>
      <c r="C197" t="s">
        <v>101</v>
      </c>
      <c r="D197" t="s">
        <v>818</v>
      </c>
      <c r="E197" s="32"/>
      <c r="F197" s="33"/>
      <c r="G197" s="33"/>
    </row>
    <row r="198" spans="1:8" x14ac:dyDescent="0.25">
      <c r="A198" t="s">
        <v>819</v>
      </c>
      <c r="B198">
        <v>6</v>
      </c>
      <c r="C198" t="s">
        <v>101</v>
      </c>
      <c r="D198" t="s">
        <v>820</v>
      </c>
      <c r="E198" s="32"/>
    </row>
    <row r="199" spans="1:8" x14ac:dyDescent="0.25">
      <c r="A199" t="s">
        <v>821</v>
      </c>
      <c r="B199">
        <v>6</v>
      </c>
      <c r="C199" t="s">
        <v>101</v>
      </c>
      <c r="D199" t="s">
        <v>822</v>
      </c>
    </row>
    <row r="200" spans="1:8" x14ac:dyDescent="0.25">
      <c r="A200" t="s">
        <v>823</v>
      </c>
      <c r="B200">
        <v>6</v>
      </c>
      <c r="C200" t="s">
        <v>101</v>
      </c>
      <c r="D200" t="s">
        <v>824</v>
      </c>
    </row>
    <row r="201" spans="1:8" x14ac:dyDescent="0.25">
      <c r="A201" t="s">
        <v>825</v>
      </c>
      <c r="B201">
        <v>6</v>
      </c>
      <c r="C201" t="s">
        <v>101</v>
      </c>
      <c r="D201" t="s">
        <v>826</v>
      </c>
    </row>
    <row r="202" spans="1:8" x14ac:dyDescent="0.25">
      <c r="A202" t="s">
        <v>827</v>
      </c>
      <c r="B202">
        <v>6</v>
      </c>
      <c r="C202" t="s">
        <v>101</v>
      </c>
      <c r="D202" t="s">
        <v>828</v>
      </c>
    </row>
    <row r="203" spans="1:8" x14ac:dyDescent="0.25">
      <c r="A203" t="s">
        <v>829</v>
      </c>
      <c r="B203">
        <v>6</v>
      </c>
      <c r="C203" t="s">
        <v>101</v>
      </c>
      <c r="D203" t="s">
        <v>830</v>
      </c>
    </row>
    <row r="204" spans="1:8" x14ac:dyDescent="0.25">
      <c r="A204" t="s">
        <v>831</v>
      </c>
      <c r="B204">
        <v>6</v>
      </c>
      <c r="C204" t="s">
        <v>101</v>
      </c>
      <c r="D204" t="s">
        <v>832</v>
      </c>
    </row>
    <row r="205" spans="1:8" x14ac:dyDescent="0.25">
      <c r="A205" t="s">
        <v>833</v>
      </c>
      <c r="B205">
        <v>6</v>
      </c>
      <c r="C205" t="s">
        <v>101</v>
      </c>
      <c r="D205" t="s">
        <v>834</v>
      </c>
    </row>
    <row r="206" spans="1:8" x14ac:dyDescent="0.25">
      <c r="A206" t="s">
        <v>835</v>
      </c>
      <c r="B206">
        <v>6</v>
      </c>
      <c r="C206" t="s">
        <v>101</v>
      </c>
      <c r="D206" t="s">
        <v>836</v>
      </c>
    </row>
    <row r="207" spans="1:8" x14ac:dyDescent="0.25">
      <c r="A207" t="s">
        <v>837</v>
      </c>
      <c r="B207">
        <v>6</v>
      </c>
      <c r="C207" t="s">
        <v>101</v>
      </c>
      <c r="D207" t="s">
        <v>838</v>
      </c>
    </row>
    <row r="208" spans="1:8" x14ac:dyDescent="0.25">
      <c r="A208" t="s">
        <v>839</v>
      </c>
      <c r="B208">
        <v>6</v>
      </c>
      <c r="C208" t="s">
        <v>101</v>
      </c>
      <c r="D208" t="s">
        <v>840</v>
      </c>
    </row>
    <row r="209" spans="1:4" x14ac:dyDescent="0.25">
      <c r="A209" t="s">
        <v>841</v>
      </c>
      <c r="B209">
        <v>6</v>
      </c>
      <c r="C209" t="s">
        <v>101</v>
      </c>
      <c r="D209" t="s">
        <v>842</v>
      </c>
    </row>
    <row r="210" spans="1:4" x14ac:dyDescent="0.25">
      <c r="A210" t="s">
        <v>843</v>
      </c>
      <c r="B210">
        <v>6</v>
      </c>
      <c r="C210" t="s">
        <v>101</v>
      </c>
      <c r="D210" t="s">
        <v>844</v>
      </c>
    </row>
    <row r="211" spans="1:4" x14ac:dyDescent="0.25">
      <c r="A211" t="s">
        <v>845</v>
      </c>
      <c r="B211">
        <v>6</v>
      </c>
      <c r="C211" t="s">
        <v>101</v>
      </c>
      <c r="D211" t="s">
        <v>846</v>
      </c>
    </row>
    <row r="212" spans="1:4" x14ac:dyDescent="0.25">
      <c r="A212" t="s">
        <v>847</v>
      </c>
      <c r="B212">
        <v>6</v>
      </c>
      <c r="C212" t="s">
        <v>101</v>
      </c>
      <c r="D212" t="s">
        <v>848</v>
      </c>
    </row>
    <row r="213" spans="1:4" x14ac:dyDescent="0.25">
      <c r="A213" t="s">
        <v>849</v>
      </c>
      <c r="B213">
        <v>6</v>
      </c>
      <c r="C213" t="s">
        <v>101</v>
      </c>
      <c r="D213" t="s">
        <v>850</v>
      </c>
    </row>
    <row r="214" spans="1:4" x14ac:dyDescent="0.25">
      <c r="A214" t="s">
        <v>851</v>
      </c>
      <c r="B214">
        <v>6</v>
      </c>
      <c r="C214" t="s">
        <v>101</v>
      </c>
      <c r="D214" t="s">
        <v>852</v>
      </c>
    </row>
    <row r="215" spans="1:4" x14ac:dyDescent="0.25">
      <c r="A215" t="s">
        <v>853</v>
      </c>
      <c r="B215">
        <v>6</v>
      </c>
      <c r="C215" t="s">
        <v>101</v>
      </c>
      <c r="D215" t="s">
        <v>854</v>
      </c>
    </row>
    <row r="216" spans="1:4" x14ac:dyDescent="0.25">
      <c r="A216" t="s">
        <v>855</v>
      </c>
      <c r="B216">
        <v>6</v>
      </c>
      <c r="C216" t="s">
        <v>101</v>
      </c>
      <c r="D216" t="s">
        <v>856</v>
      </c>
    </row>
    <row r="217" spans="1:4" x14ac:dyDescent="0.25">
      <c r="A217" t="s">
        <v>857</v>
      </c>
      <c r="B217">
        <v>6</v>
      </c>
      <c r="C217" t="s">
        <v>101</v>
      </c>
      <c r="D217" t="s">
        <v>858</v>
      </c>
    </row>
    <row r="218" spans="1:4" x14ac:dyDescent="0.25">
      <c r="A218" t="s">
        <v>859</v>
      </c>
      <c r="B218">
        <v>6</v>
      </c>
      <c r="C218" t="s">
        <v>101</v>
      </c>
      <c r="D218" t="s">
        <v>860</v>
      </c>
    </row>
    <row r="219" spans="1:4" x14ac:dyDescent="0.25">
      <c r="A219" t="s">
        <v>861</v>
      </c>
      <c r="B219">
        <v>6</v>
      </c>
      <c r="C219" t="s">
        <v>101</v>
      </c>
      <c r="D219" t="s">
        <v>862</v>
      </c>
    </row>
    <row r="220" spans="1:4" x14ac:dyDescent="0.25">
      <c r="A220" t="s">
        <v>863</v>
      </c>
      <c r="B220">
        <v>6</v>
      </c>
      <c r="C220" t="s">
        <v>101</v>
      </c>
      <c r="D220" t="s">
        <v>864</v>
      </c>
    </row>
    <row r="221" spans="1:4" x14ac:dyDescent="0.25">
      <c r="A221" t="s">
        <v>865</v>
      </c>
      <c r="B221">
        <v>6</v>
      </c>
      <c r="C221" t="s">
        <v>101</v>
      </c>
      <c r="D221" t="s">
        <v>866</v>
      </c>
    </row>
    <row r="222" spans="1:4" x14ac:dyDescent="0.25">
      <c r="A222" t="s">
        <v>867</v>
      </c>
      <c r="B222">
        <v>6</v>
      </c>
      <c r="C222" t="s">
        <v>101</v>
      </c>
      <c r="D222" t="s">
        <v>868</v>
      </c>
    </row>
    <row r="223" spans="1:4" x14ac:dyDescent="0.25">
      <c r="A223" t="s">
        <v>869</v>
      </c>
      <c r="B223">
        <v>6</v>
      </c>
      <c r="C223" t="s">
        <v>101</v>
      </c>
      <c r="D223" t="s">
        <v>870</v>
      </c>
    </row>
    <row r="224" spans="1:4" x14ac:dyDescent="0.25">
      <c r="A224" t="s">
        <v>871</v>
      </c>
      <c r="B224">
        <v>6</v>
      </c>
      <c r="C224" t="s">
        <v>101</v>
      </c>
      <c r="D224" t="s">
        <v>872</v>
      </c>
    </row>
    <row r="225" spans="1:4" x14ac:dyDescent="0.25">
      <c r="A225" t="s">
        <v>873</v>
      </c>
      <c r="B225">
        <v>6</v>
      </c>
      <c r="C225" t="s">
        <v>101</v>
      </c>
      <c r="D225" t="s">
        <v>874</v>
      </c>
    </row>
    <row r="226" spans="1:4" x14ac:dyDescent="0.25">
      <c r="A226" t="s">
        <v>875</v>
      </c>
      <c r="B226">
        <v>6</v>
      </c>
      <c r="C226" t="s">
        <v>101</v>
      </c>
      <c r="D226" t="s">
        <v>876</v>
      </c>
    </row>
    <row r="227" spans="1:4" x14ac:dyDescent="0.25">
      <c r="A227" t="s">
        <v>877</v>
      </c>
      <c r="B227">
        <v>6</v>
      </c>
      <c r="C227" t="s">
        <v>101</v>
      </c>
      <c r="D227" t="s">
        <v>878</v>
      </c>
    </row>
    <row r="228" spans="1:4" x14ac:dyDescent="0.25">
      <c r="A228" t="s">
        <v>879</v>
      </c>
      <c r="B228">
        <v>6</v>
      </c>
      <c r="C228" t="s">
        <v>101</v>
      </c>
      <c r="D228" t="s">
        <v>880</v>
      </c>
    </row>
    <row r="229" spans="1:4" x14ac:dyDescent="0.25">
      <c r="A229" t="s">
        <v>881</v>
      </c>
      <c r="B229">
        <v>6</v>
      </c>
      <c r="C229" t="s">
        <v>101</v>
      </c>
      <c r="D229" t="s">
        <v>882</v>
      </c>
    </row>
    <row r="230" spans="1:4" x14ac:dyDescent="0.25">
      <c r="A230" t="s">
        <v>883</v>
      </c>
      <c r="B230">
        <v>6</v>
      </c>
      <c r="C230" t="s">
        <v>101</v>
      </c>
      <c r="D230" t="s">
        <v>884</v>
      </c>
    </row>
    <row r="231" spans="1:4" x14ac:dyDescent="0.25">
      <c r="A231" t="s">
        <v>885</v>
      </c>
      <c r="B231">
        <v>6</v>
      </c>
      <c r="C231" t="s">
        <v>101</v>
      </c>
      <c r="D231" t="s">
        <v>886</v>
      </c>
    </row>
    <row r="232" spans="1:4" x14ac:dyDescent="0.25">
      <c r="A232" t="s">
        <v>887</v>
      </c>
      <c r="B232">
        <v>6</v>
      </c>
      <c r="C232" t="s">
        <v>101</v>
      </c>
      <c r="D232" t="s">
        <v>888</v>
      </c>
    </row>
    <row r="233" spans="1:4" x14ac:dyDescent="0.25">
      <c r="A233" t="s">
        <v>889</v>
      </c>
      <c r="B233">
        <v>6</v>
      </c>
      <c r="C233" t="s">
        <v>101</v>
      </c>
      <c r="D233" t="s">
        <v>890</v>
      </c>
    </row>
    <row r="234" spans="1:4" x14ac:dyDescent="0.25">
      <c r="A234" t="s">
        <v>891</v>
      </c>
      <c r="B234">
        <v>6</v>
      </c>
      <c r="C234" t="s">
        <v>101</v>
      </c>
      <c r="D234" t="s">
        <v>892</v>
      </c>
    </row>
    <row r="235" spans="1:4" x14ac:dyDescent="0.25">
      <c r="A235" t="s">
        <v>893</v>
      </c>
      <c r="B235">
        <v>6</v>
      </c>
      <c r="C235" t="s">
        <v>101</v>
      </c>
      <c r="D235" t="s">
        <v>894</v>
      </c>
    </row>
    <row r="236" spans="1:4" x14ac:dyDescent="0.25">
      <c r="A236" t="s">
        <v>895</v>
      </c>
      <c r="B236">
        <v>6</v>
      </c>
      <c r="C236" t="s">
        <v>101</v>
      </c>
      <c r="D236" t="s">
        <v>896</v>
      </c>
    </row>
    <row r="237" spans="1:4" x14ac:dyDescent="0.25">
      <c r="A237" t="s">
        <v>897</v>
      </c>
      <c r="B237">
        <v>6</v>
      </c>
      <c r="C237" t="s">
        <v>101</v>
      </c>
      <c r="D237" t="s">
        <v>898</v>
      </c>
    </row>
    <row r="238" spans="1:4" x14ac:dyDescent="0.25">
      <c r="A238" t="s">
        <v>899</v>
      </c>
      <c r="B238">
        <v>6</v>
      </c>
      <c r="C238" t="s">
        <v>101</v>
      </c>
      <c r="D238" t="s">
        <v>900</v>
      </c>
    </row>
    <row r="239" spans="1:4" x14ac:dyDescent="0.25">
      <c r="A239" t="s">
        <v>901</v>
      </c>
      <c r="B239">
        <v>6</v>
      </c>
      <c r="C239" t="s">
        <v>101</v>
      </c>
      <c r="D239" t="s">
        <v>902</v>
      </c>
    </row>
    <row r="240" spans="1:4" x14ac:dyDescent="0.25">
      <c r="A240" t="s">
        <v>903</v>
      </c>
      <c r="B240">
        <v>6</v>
      </c>
      <c r="C240" t="s">
        <v>101</v>
      </c>
      <c r="D240" t="s">
        <v>904</v>
      </c>
    </row>
    <row r="241" spans="1:4" x14ac:dyDescent="0.25">
      <c r="A241" t="s">
        <v>905</v>
      </c>
      <c r="B241">
        <v>6</v>
      </c>
      <c r="C241" t="s">
        <v>101</v>
      </c>
      <c r="D241" t="s">
        <v>906</v>
      </c>
    </row>
    <row r="242" spans="1:4" x14ac:dyDescent="0.25">
      <c r="A242" t="s">
        <v>907</v>
      </c>
      <c r="B242">
        <v>6</v>
      </c>
      <c r="C242" t="s">
        <v>101</v>
      </c>
      <c r="D242" t="s">
        <v>908</v>
      </c>
    </row>
    <row r="243" spans="1:4" x14ac:dyDescent="0.25">
      <c r="A243" t="s">
        <v>909</v>
      </c>
      <c r="B243">
        <v>6</v>
      </c>
      <c r="C243" t="s">
        <v>101</v>
      </c>
      <c r="D243" t="s">
        <v>910</v>
      </c>
    </row>
    <row r="244" spans="1:4" x14ac:dyDescent="0.25">
      <c r="A244" t="s">
        <v>911</v>
      </c>
      <c r="B244">
        <v>6</v>
      </c>
      <c r="C244" t="s">
        <v>101</v>
      </c>
      <c r="D244" t="s">
        <v>912</v>
      </c>
    </row>
    <row r="245" spans="1:4" x14ac:dyDescent="0.25">
      <c r="A245" t="s">
        <v>913</v>
      </c>
      <c r="B245">
        <v>6</v>
      </c>
      <c r="C245" t="s">
        <v>101</v>
      </c>
      <c r="D245" t="s">
        <v>914</v>
      </c>
    </row>
    <row r="246" spans="1:4" x14ac:dyDescent="0.25">
      <c r="A246" t="s">
        <v>915</v>
      </c>
      <c r="B246">
        <v>6</v>
      </c>
      <c r="C246" t="s">
        <v>101</v>
      </c>
      <c r="D246" t="s">
        <v>916</v>
      </c>
    </row>
    <row r="247" spans="1:4" x14ac:dyDescent="0.25">
      <c r="A247" t="s">
        <v>917</v>
      </c>
      <c r="B247">
        <v>6</v>
      </c>
      <c r="C247" t="s">
        <v>101</v>
      </c>
      <c r="D247" t="s">
        <v>918</v>
      </c>
    </row>
    <row r="248" spans="1:4" x14ac:dyDescent="0.25">
      <c r="A248" t="s">
        <v>919</v>
      </c>
      <c r="B248">
        <v>6</v>
      </c>
      <c r="C248" t="s">
        <v>101</v>
      </c>
      <c r="D248" t="s">
        <v>920</v>
      </c>
    </row>
    <row r="249" spans="1:4" x14ac:dyDescent="0.25">
      <c r="A249" t="s">
        <v>921</v>
      </c>
      <c r="B249">
        <v>6</v>
      </c>
      <c r="C249" t="s">
        <v>101</v>
      </c>
      <c r="D249" t="s">
        <v>922</v>
      </c>
    </row>
    <row r="250" spans="1:4" x14ac:dyDescent="0.25">
      <c r="A250" t="s">
        <v>923</v>
      </c>
      <c r="B250">
        <v>1</v>
      </c>
      <c r="C250" t="s">
        <v>100</v>
      </c>
      <c r="D250" t="s">
        <v>924</v>
      </c>
    </row>
    <row r="251" spans="1:4" x14ac:dyDescent="0.25">
      <c r="A251" t="s">
        <v>925</v>
      </c>
      <c r="B251">
        <v>1</v>
      </c>
      <c r="C251" t="s">
        <v>100</v>
      </c>
      <c r="D251" t="s">
        <v>926</v>
      </c>
    </row>
    <row r="252" spans="1:4" x14ac:dyDescent="0.25">
      <c r="A252" t="s">
        <v>927</v>
      </c>
      <c r="B252">
        <v>1</v>
      </c>
      <c r="C252" t="s">
        <v>100</v>
      </c>
      <c r="D252" t="s">
        <v>928</v>
      </c>
    </row>
    <row r="253" spans="1:4" x14ac:dyDescent="0.25">
      <c r="A253" t="s">
        <v>454</v>
      </c>
      <c r="B253">
        <v>1</v>
      </c>
      <c r="C253" t="s">
        <v>100</v>
      </c>
      <c r="D253" t="s">
        <v>929</v>
      </c>
    </row>
    <row r="254" spans="1:4" x14ac:dyDescent="0.25">
      <c r="A254" t="s">
        <v>930</v>
      </c>
      <c r="B254">
        <v>1</v>
      </c>
      <c r="C254" t="s">
        <v>100</v>
      </c>
      <c r="D254" t="s">
        <v>931</v>
      </c>
    </row>
    <row r="255" spans="1:4" x14ac:dyDescent="0.25">
      <c r="A255" t="s">
        <v>932</v>
      </c>
      <c r="B255">
        <v>1</v>
      </c>
      <c r="C255" t="s">
        <v>100</v>
      </c>
      <c r="D255" t="s">
        <v>933</v>
      </c>
    </row>
    <row r="256" spans="1:4" x14ac:dyDescent="0.25">
      <c r="A256" t="s">
        <v>455</v>
      </c>
      <c r="B256">
        <v>6</v>
      </c>
      <c r="C256" t="s">
        <v>101</v>
      </c>
      <c r="D256" t="s">
        <v>934</v>
      </c>
    </row>
    <row r="257" spans="1:4" x14ac:dyDescent="0.25">
      <c r="A257" t="s">
        <v>935</v>
      </c>
      <c r="B257">
        <v>6</v>
      </c>
      <c r="C257" t="s">
        <v>101</v>
      </c>
      <c r="D257" t="s">
        <v>936</v>
      </c>
    </row>
    <row r="258" spans="1:4" x14ac:dyDescent="0.25">
      <c r="A258" t="s">
        <v>456</v>
      </c>
      <c r="B258">
        <v>6</v>
      </c>
      <c r="C258" t="s">
        <v>101</v>
      </c>
      <c r="D258" t="s">
        <v>937</v>
      </c>
    </row>
    <row r="259" spans="1:4" x14ac:dyDescent="0.25">
      <c r="A259" t="s">
        <v>457</v>
      </c>
      <c r="B259">
        <v>6</v>
      </c>
      <c r="C259" t="s">
        <v>101</v>
      </c>
      <c r="D259" t="s">
        <v>938</v>
      </c>
    </row>
    <row r="260" spans="1:4" x14ac:dyDescent="0.25">
      <c r="A260" t="s">
        <v>939</v>
      </c>
      <c r="B260">
        <v>6</v>
      </c>
      <c r="C260" t="s">
        <v>101</v>
      </c>
      <c r="D260" t="s">
        <v>940</v>
      </c>
    </row>
    <row r="261" spans="1:4" x14ac:dyDescent="0.25">
      <c r="A261" t="s">
        <v>941</v>
      </c>
      <c r="B261">
        <v>6</v>
      </c>
      <c r="C261" t="s">
        <v>101</v>
      </c>
      <c r="D261" t="s">
        <v>942</v>
      </c>
    </row>
    <row r="262" spans="1:4" x14ac:dyDescent="0.25">
      <c r="A262" t="s">
        <v>458</v>
      </c>
      <c r="B262">
        <v>6</v>
      </c>
      <c r="C262" t="s">
        <v>101</v>
      </c>
      <c r="D262" t="s">
        <v>943</v>
      </c>
    </row>
    <row r="263" spans="1:4" x14ac:dyDescent="0.25">
      <c r="A263" t="s">
        <v>944</v>
      </c>
      <c r="B263">
        <v>6</v>
      </c>
      <c r="C263" t="s">
        <v>101</v>
      </c>
      <c r="D263" t="s">
        <v>945</v>
      </c>
    </row>
    <row r="264" spans="1:4" x14ac:dyDescent="0.25">
      <c r="A264" t="s">
        <v>946</v>
      </c>
      <c r="B264">
        <v>6</v>
      </c>
      <c r="C264" t="s">
        <v>101</v>
      </c>
      <c r="D264" t="s">
        <v>947</v>
      </c>
    </row>
    <row r="265" spans="1:4" x14ac:dyDescent="0.25">
      <c r="A265" t="s">
        <v>948</v>
      </c>
      <c r="B265">
        <v>6</v>
      </c>
      <c r="C265" t="s">
        <v>101</v>
      </c>
      <c r="D265" t="s">
        <v>949</v>
      </c>
    </row>
    <row r="266" spans="1:4" x14ac:dyDescent="0.25">
      <c r="A266" t="s">
        <v>950</v>
      </c>
      <c r="B266">
        <v>6</v>
      </c>
      <c r="C266" t="s">
        <v>101</v>
      </c>
      <c r="D266" t="s">
        <v>951</v>
      </c>
    </row>
    <row r="267" spans="1:4" x14ac:dyDescent="0.25">
      <c r="A267" t="s">
        <v>952</v>
      </c>
      <c r="B267">
        <v>6</v>
      </c>
      <c r="C267" t="s">
        <v>101</v>
      </c>
      <c r="D267" t="s">
        <v>953</v>
      </c>
    </row>
    <row r="268" spans="1:4" x14ac:dyDescent="0.25">
      <c r="A268" t="s">
        <v>954</v>
      </c>
      <c r="B268">
        <v>6</v>
      </c>
      <c r="C268" t="s">
        <v>101</v>
      </c>
      <c r="D268" t="s">
        <v>955</v>
      </c>
    </row>
    <row r="269" spans="1:4" x14ac:dyDescent="0.25">
      <c r="A269" t="s">
        <v>459</v>
      </c>
      <c r="B269">
        <v>6</v>
      </c>
      <c r="C269" t="s">
        <v>101</v>
      </c>
      <c r="D269" t="s">
        <v>956</v>
      </c>
    </row>
    <row r="270" spans="1:4" x14ac:dyDescent="0.25">
      <c r="A270" t="s">
        <v>957</v>
      </c>
      <c r="B270">
        <v>6</v>
      </c>
      <c r="C270" t="s">
        <v>101</v>
      </c>
      <c r="D270" t="s">
        <v>958</v>
      </c>
    </row>
    <row r="271" spans="1:4" x14ac:dyDescent="0.25">
      <c r="A271" t="s">
        <v>959</v>
      </c>
      <c r="B271">
        <v>6</v>
      </c>
      <c r="C271" t="s">
        <v>101</v>
      </c>
      <c r="D271" t="s">
        <v>960</v>
      </c>
    </row>
    <row r="272" spans="1:4" x14ac:dyDescent="0.25">
      <c r="A272" t="s">
        <v>961</v>
      </c>
      <c r="B272">
        <v>6</v>
      </c>
      <c r="C272" t="s">
        <v>101</v>
      </c>
      <c r="D272" t="s">
        <v>962</v>
      </c>
    </row>
    <row r="273" spans="1:4" x14ac:dyDescent="0.25">
      <c r="A273" t="s">
        <v>963</v>
      </c>
      <c r="B273">
        <v>6</v>
      </c>
      <c r="C273" t="s">
        <v>101</v>
      </c>
      <c r="D273" t="s">
        <v>964</v>
      </c>
    </row>
    <row r="274" spans="1:4" x14ac:dyDescent="0.25">
      <c r="A274" t="s">
        <v>965</v>
      </c>
      <c r="B274">
        <v>6</v>
      </c>
      <c r="C274" t="s">
        <v>101</v>
      </c>
      <c r="D274" t="s">
        <v>966</v>
      </c>
    </row>
    <row r="275" spans="1:4" x14ac:dyDescent="0.25">
      <c r="A275" t="s">
        <v>967</v>
      </c>
      <c r="B275">
        <v>6</v>
      </c>
      <c r="C275" t="s">
        <v>101</v>
      </c>
      <c r="D275" t="s">
        <v>968</v>
      </c>
    </row>
    <row r="276" spans="1:4" x14ac:dyDescent="0.25">
      <c r="A276" t="s">
        <v>969</v>
      </c>
      <c r="B276">
        <v>6</v>
      </c>
      <c r="C276" t="s">
        <v>101</v>
      </c>
      <c r="D276" t="s">
        <v>970</v>
      </c>
    </row>
    <row r="277" spans="1:4" x14ac:dyDescent="0.25">
      <c r="A277" t="s">
        <v>971</v>
      </c>
      <c r="B277">
        <v>6</v>
      </c>
      <c r="C277" t="s">
        <v>101</v>
      </c>
      <c r="D277" t="s">
        <v>972</v>
      </c>
    </row>
    <row r="278" spans="1:4" x14ac:dyDescent="0.25">
      <c r="A278" t="s">
        <v>973</v>
      </c>
      <c r="B278">
        <v>6</v>
      </c>
      <c r="C278" t="s">
        <v>101</v>
      </c>
      <c r="D278" t="s">
        <v>974</v>
      </c>
    </row>
    <row r="279" spans="1:4" x14ac:dyDescent="0.25">
      <c r="A279" t="s">
        <v>975</v>
      </c>
      <c r="B279" s="33" t="s">
        <v>221</v>
      </c>
      <c r="C279" s="33" t="s">
        <v>216</v>
      </c>
      <c r="D279" t="s">
        <v>976</v>
      </c>
    </row>
    <row r="280" spans="1:4" x14ac:dyDescent="0.25">
      <c r="A280" t="s">
        <v>977</v>
      </c>
      <c r="B280" s="33" t="s">
        <v>221</v>
      </c>
      <c r="C280" s="33" t="s">
        <v>216</v>
      </c>
      <c r="D280" t="s">
        <v>978</v>
      </c>
    </row>
    <row r="281" spans="1:4" x14ac:dyDescent="0.25">
      <c r="A281" t="s">
        <v>979</v>
      </c>
      <c r="B281" s="33" t="s">
        <v>221</v>
      </c>
      <c r="C281" s="33" t="s">
        <v>216</v>
      </c>
      <c r="D281" t="s">
        <v>980</v>
      </c>
    </row>
    <row r="282" spans="1:4" x14ac:dyDescent="0.25">
      <c r="A282" t="s">
        <v>981</v>
      </c>
      <c r="B282" s="33" t="s">
        <v>221</v>
      </c>
      <c r="C282" s="33" t="s">
        <v>216</v>
      </c>
      <c r="D282" t="s">
        <v>982</v>
      </c>
    </row>
    <row r="283" spans="1:4" x14ac:dyDescent="0.25">
      <c r="A283" t="s">
        <v>983</v>
      </c>
      <c r="B283">
        <v>6</v>
      </c>
      <c r="C283" t="s">
        <v>101</v>
      </c>
      <c r="D283" t="s">
        <v>984</v>
      </c>
    </row>
    <row r="284" spans="1:4" x14ac:dyDescent="0.25">
      <c r="A284" t="s">
        <v>985</v>
      </c>
      <c r="B284">
        <v>6</v>
      </c>
      <c r="C284" t="s">
        <v>101</v>
      </c>
      <c r="D284" t="s">
        <v>986</v>
      </c>
    </row>
    <row r="285" spans="1:4" x14ac:dyDescent="0.25">
      <c r="A285" t="s">
        <v>460</v>
      </c>
      <c r="B285">
        <v>6</v>
      </c>
      <c r="C285" t="s">
        <v>101</v>
      </c>
      <c r="D285" t="s">
        <v>987</v>
      </c>
    </row>
    <row r="286" spans="1:4" x14ac:dyDescent="0.25">
      <c r="A286" t="s">
        <v>988</v>
      </c>
      <c r="B286" s="33" t="s">
        <v>221</v>
      </c>
      <c r="C286" s="33" t="s">
        <v>216</v>
      </c>
      <c r="D286" t="s">
        <v>989</v>
      </c>
    </row>
    <row r="287" spans="1:4" x14ac:dyDescent="0.25">
      <c r="A287" t="s">
        <v>990</v>
      </c>
      <c r="B287">
        <v>6</v>
      </c>
      <c r="C287" t="s">
        <v>101</v>
      </c>
      <c r="D287" t="s">
        <v>991</v>
      </c>
    </row>
    <row r="288" spans="1:4" x14ac:dyDescent="0.25">
      <c r="A288" t="s">
        <v>992</v>
      </c>
      <c r="B288" s="33" t="s">
        <v>221</v>
      </c>
      <c r="C288" s="33" t="s">
        <v>216</v>
      </c>
      <c r="D288" t="s">
        <v>993</v>
      </c>
    </row>
    <row r="289" spans="1:4" x14ac:dyDescent="0.25">
      <c r="A289" t="s">
        <v>994</v>
      </c>
      <c r="B289">
        <v>6</v>
      </c>
      <c r="C289" t="s">
        <v>101</v>
      </c>
      <c r="D289" t="s">
        <v>995</v>
      </c>
    </row>
    <row r="290" spans="1:4" x14ac:dyDescent="0.25">
      <c r="A290" t="s">
        <v>996</v>
      </c>
      <c r="B290" s="33" t="s">
        <v>221</v>
      </c>
      <c r="C290" s="33" t="s">
        <v>216</v>
      </c>
      <c r="D290" t="s">
        <v>997</v>
      </c>
    </row>
    <row r="291" spans="1:4" x14ac:dyDescent="0.25">
      <c r="A291" t="s">
        <v>998</v>
      </c>
      <c r="B291">
        <v>6</v>
      </c>
      <c r="C291" t="s">
        <v>101</v>
      </c>
      <c r="D291" t="s">
        <v>999</v>
      </c>
    </row>
    <row r="292" spans="1:4" x14ac:dyDescent="0.25">
      <c r="A292" t="s">
        <v>1000</v>
      </c>
      <c r="B292">
        <v>6</v>
      </c>
      <c r="C292" t="s">
        <v>101</v>
      </c>
      <c r="D292" t="s">
        <v>1001</v>
      </c>
    </row>
    <row r="293" spans="1:4" x14ac:dyDescent="0.25">
      <c r="A293" t="s">
        <v>1002</v>
      </c>
      <c r="B293">
        <v>6</v>
      </c>
      <c r="C293" t="s">
        <v>101</v>
      </c>
      <c r="D293" t="s">
        <v>1003</v>
      </c>
    </row>
    <row r="294" spans="1:4" x14ac:dyDescent="0.25">
      <c r="A294" t="s">
        <v>461</v>
      </c>
      <c r="B294">
        <v>6</v>
      </c>
      <c r="C294" t="s">
        <v>101</v>
      </c>
      <c r="D294" t="s">
        <v>1004</v>
      </c>
    </row>
    <row r="295" spans="1:4" x14ac:dyDescent="0.25">
      <c r="A295" t="s">
        <v>1005</v>
      </c>
      <c r="B295">
        <v>6</v>
      </c>
      <c r="C295" t="s">
        <v>101</v>
      </c>
      <c r="D295" t="s">
        <v>1006</v>
      </c>
    </row>
    <row r="296" spans="1:4" x14ac:dyDescent="0.25">
      <c r="A296" t="s">
        <v>1007</v>
      </c>
      <c r="B296">
        <v>6</v>
      </c>
      <c r="C296" t="s">
        <v>101</v>
      </c>
      <c r="D296" t="s">
        <v>1008</v>
      </c>
    </row>
    <row r="297" spans="1:4" x14ac:dyDescent="0.25">
      <c r="A297" t="s">
        <v>1009</v>
      </c>
      <c r="B297">
        <v>6</v>
      </c>
      <c r="C297" t="s">
        <v>101</v>
      </c>
      <c r="D297" t="s">
        <v>1010</v>
      </c>
    </row>
    <row r="298" spans="1:4" x14ac:dyDescent="0.25">
      <c r="A298" t="s">
        <v>1011</v>
      </c>
      <c r="B298">
        <v>6</v>
      </c>
      <c r="C298" t="s">
        <v>101</v>
      </c>
      <c r="D298" t="s">
        <v>1012</v>
      </c>
    </row>
    <row r="299" spans="1:4" x14ac:dyDescent="0.25">
      <c r="A299" t="s">
        <v>1013</v>
      </c>
      <c r="B299">
        <v>6</v>
      </c>
      <c r="C299" t="s">
        <v>101</v>
      </c>
      <c r="D299" t="s">
        <v>1014</v>
      </c>
    </row>
    <row r="300" spans="1:4" x14ac:dyDescent="0.25">
      <c r="A300" t="s">
        <v>1015</v>
      </c>
      <c r="B300">
        <v>6</v>
      </c>
      <c r="C300" t="s">
        <v>101</v>
      </c>
      <c r="D300" t="s">
        <v>1016</v>
      </c>
    </row>
    <row r="301" spans="1:4" x14ac:dyDescent="0.25">
      <c r="A301" t="s">
        <v>1017</v>
      </c>
      <c r="B301">
        <v>6</v>
      </c>
      <c r="C301" t="s">
        <v>101</v>
      </c>
      <c r="D301" t="s">
        <v>1018</v>
      </c>
    </row>
    <row r="302" spans="1:4" x14ac:dyDescent="0.25">
      <c r="A302" t="s">
        <v>1019</v>
      </c>
      <c r="B302">
        <v>6</v>
      </c>
      <c r="C302" t="s">
        <v>101</v>
      </c>
      <c r="D302" t="s">
        <v>1020</v>
      </c>
    </row>
    <row r="303" spans="1:4" x14ac:dyDescent="0.25">
      <c r="A303" t="s">
        <v>1021</v>
      </c>
      <c r="B303">
        <v>6</v>
      </c>
      <c r="C303" t="s">
        <v>101</v>
      </c>
      <c r="D303" t="s">
        <v>1022</v>
      </c>
    </row>
    <row r="304" spans="1:4" x14ac:dyDescent="0.25">
      <c r="A304" t="s">
        <v>1023</v>
      </c>
      <c r="B304">
        <v>6</v>
      </c>
      <c r="C304" t="s">
        <v>101</v>
      </c>
      <c r="D304" t="s">
        <v>1024</v>
      </c>
    </row>
    <row r="305" spans="1:4" x14ac:dyDescent="0.25">
      <c r="A305" t="s">
        <v>1025</v>
      </c>
      <c r="B305">
        <v>6</v>
      </c>
      <c r="C305" t="s">
        <v>101</v>
      </c>
      <c r="D305" t="s">
        <v>1026</v>
      </c>
    </row>
    <row r="306" spans="1:4" x14ac:dyDescent="0.25">
      <c r="A306" t="s">
        <v>1027</v>
      </c>
      <c r="B306">
        <v>6</v>
      </c>
      <c r="C306" t="s">
        <v>101</v>
      </c>
      <c r="D306" t="s">
        <v>1028</v>
      </c>
    </row>
    <row r="307" spans="1:4" x14ac:dyDescent="0.25">
      <c r="A307" t="s">
        <v>1029</v>
      </c>
      <c r="B307">
        <v>6</v>
      </c>
      <c r="C307" t="s">
        <v>101</v>
      </c>
      <c r="D307" t="s">
        <v>1030</v>
      </c>
    </row>
    <row r="308" spans="1:4" x14ac:dyDescent="0.25">
      <c r="A308" t="s">
        <v>1031</v>
      </c>
      <c r="B308">
        <v>6</v>
      </c>
      <c r="C308" t="s">
        <v>101</v>
      </c>
      <c r="D308" t="s">
        <v>1032</v>
      </c>
    </row>
    <row r="309" spans="1:4" x14ac:dyDescent="0.25">
      <c r="A309" t="s">
        <v>1033</v>
      </c>
      <c r="B309">
        <v>6</v>
      </c>
      <c r="C309" t="s">
        <v>101</v>
      </c>
      <c r="D309" t="s">
        <v>1034</v>
      </c>
    </row>
    <row r="310" spans="1:4" x14ac:dyDescent="0.25">
      <c r="A310" t="s">
        <v>1035</v>
      </c>
      <c r="B310">
        <v>6</v>
      </c>
      <c r="C310" t="s">
        <v>101</v>
      </c>
      <c r="D310" t="s">
        <v>1036</v>
      </c>
    </row>
    <row r="311" spans="1:4" x14ac:dyDescent="0.25">
      <c r="A311" t="s">
        <v>1037</v>
      </c>
      <c r="B311">
        <v>6</v>
      </c>
      <c r="C311" t="s">
        <v>101</v>
      </c>
      <c r="D311" t="s">
        <v>1038</v>
      </c>
    </row>
    <row r="312" spans="1:4" x14ac:dyDescent="0.25">
      <c r="A312" t="s">
        <v>1039</v>
      </c>
      <c r="B312">
        <v>6</v>
      </c>
      <c r="C312" t="s">
        <v>101</v>
      </c>
      <c r="D312" t="s">
        <v>1040</v>
      </c>
    </row>
    <row r="313" spans="1:4" x14ac:dyDescent="0.25">
      <c r="A313" t="s">
        <v>1041</v>
      </c>
      <c r="B313">
        <v>6</v>
      </c>
      <c r="C313" t="s">
        <v>101</v>
      </c>
      <c r="D313" t="s">
        <v>1042</v>
      </c>
    </row>
    <row r="314" spans="1:4" x14ac:dyDescent="0.25">
      <c r="A314" t="s">
        <v>1043</v>
      </c>
      <c r="B314">
        <v>6</v>
      </c>
      <c r="C314" t="s">
        <v>101</v>
      </c>
      <c r="D314" t="s">
        <v>1044</v>
      </c>
    </row>
    <row r="315" spans="1:4" x14ac:dyDescent="0.25">
      <c r="A315" t="s">
        <v>1045</v>
      </c>
      <c r="B315">
        <v>6</v>
      </c>
      <c r="C315" t="s">
        <v>101</v>
      </c>
      <c r="D315" t="s">
        <v>1046</v>
      </c>
    </row>
    <row r="316" spans="1:4" x14ac:dyDescent="0.25">
      <c r="A316" t="s">
        <v>1047</v>
      </c>
      <c r="B316">
        <v>6</v>
      </c>
      <c r="C316" t="s">
        <v>101</v>
      </c>
      <c r="D316" t="s">
        <v>1048</v>
      </c>
    </row>
    <row r="317" spans="1:4" x14ac:dyDescent="0.25">
      <c r="A317" t="s">
        <v>1049</v>
      </c>
      <c r="B317">
        <v>6</v>
      </c>
      <c r="C317" t="s">
        <v>101</v>
      </c>
      <c r="D317" t="s">
        <v>1050</v>
      </c>
    </row>
    <row r="318" spans="1:4" x14ac:dyDescent="0.25">
      <c r="A318" t="s">
        <v>1051</v>
      </c>
      <c r="B318">
        <v>6</v>
      </c>
      <c r="C318" t="s">
        <v>101</v>
      </c>
      <c r="D318" t="s">
        <v>1052</v>
      </c>
    </row>
    <row r="319" spans="1:4" x14ac:dyDescent="0.25">
      <c r="A319" t="s">
        <v>1053</v>
      </c>
      <c r="B319">
        <v>6</v>
      </c>
      <c r="C319" t="s">
        <v>101</v>
      </c>
      <c r="D319" t="s">
        <v>1054</v>
      </c>
    </row>
    <row r="320" spans="1:4" x14ac:dyDescent="0.25">
      <c r="A320" t="s">
        <v>1055</v>
      </c>
      <c r="B320">
        <v>6</v>
      </c>
      <c r="C320" t="s">
        <v>101</v>
      </c>
      <c r="D320" t="s">
        <v>1056</v>
      </c>
    </row>
    <row r="321" spans="1:4" x14ac:dyDescent="0.25">
      <c r="A321" t="s">
        <v>1057</v>
      </c>
      <c r="B321">
        <v>6</v>
      </c>
      <c r="C321" t="s">
        <v>101</v>
      </c>
      <c r="D321" t="s">
        <v>1058</v>
      </c>
    </row>
    <row r="322" spans="1:4" x14ac:dyDescent="0.25">
      <c r="A322" t="s">
        <v>1059</v>
      </c>
      <c r="B322">
        <v>6</v>
      </c>
      <c r="C322" t="s">
        <v>101</v>
      </c>
      <c r="D322" t="s">
        <v>1060</v>
      </c>
    </row>
    <row r="323" spans="1:4" x14ac:dyDescent="0.25">
      <c r="A323" t="s">
        <v>1061</v>
      </c>
      <c r="B323">
        <v>6</v>
      </c>
      <c r="C323" t="s">
        <v>101</v>
      </c>
      <c r="D323" t="s">
        <v>1062</v>
      </c>
    </row>
    <row r="324" spans="1:4" x14ac:dyDescent="0.25">
      <c r="A324" t="s">
        <v>1063</v>
      </c>
      <c r="B324">
        <v>6</v>
      </c>
      <c r="C324" t="s">
        <v>101</v>
      </c>
      <c r="D324" t="s">
        <v>1064</v>
      </c>
    </row>
    <row r="325" spans="1:4" x14ac:dyDescent="0.25">
      <c r="A325" t="s">
        <v>1065</v>
      </c>
      <c r="B325">
        <v>6</v>
      </c>
      <c r="C325" t="s">
        <v>101</v>
      </c>
      <c r="D325" t="s">
        <v>1066</v>
      </c>
    </row>
    <row r="326" spans="1:4" x14ac:dyDescent="0.25">
      <c r="A326" t="s">
        <v>1067</v>
      </c>
      <c r="B326">
        <v>6</v>
      </c>
      <c r="C326" t="s">
        <v>101</v>
      </c>
      <c r="D326" t="s">
        <v>1068</v>
      </c>
    </row>
    <row r="327" spans="1:4" x14ac:dyDescent="0.25">
      <c r="A327" t="s">
        <v>1069</v>
      </c>
      <c r="B327">
        <v>6</v>
      </c>
      <c r="C327" t="s">
        <v>101</v>
      </c>
      <c r="D327" t="s">
        <v>1070</v>
      </c>
    </row>
    <row r="328" spans="1:4" x14ac:dyDescent="0.25">
      <c r="A328" t="s">
        <v>1071</v>
      </c>
      <c r="B328">
        <v>6</v>
      </c>
      <c r="C328" t="s">
        <v>101</v>
      </c>
      <c r="D328" t="s">
        <v>1072</v>
      </c>
    </row>
    <row r="329" spans="1:4" x14ac:dyDescent="0.25">
      <c r="A329" t="s">
        <v>1073</v>
      </c>
      <c r="B329">
        <v>6</v>
      </c>
      <c r="C329" t="s">
        <v>101</v>
      </c>
      <c r="D329" t="s">
        <v>1074</v>
      </c>
    </row>
    <row r="330" spans="1:4" x14ac:dyDescent="0.25">
      <c r="A330" t="s">
        <v>1075</v>
      </c>
      <c r="B330">
        <v>6</v>
      </c>
      <c r="C330" t="s">
        <v>101</v>
      </c>
      <c r="D330" t="s">
        <v>1076</v>
      </c>
    </row>
    <row r="331" spans="1:4" x14ac:dyDescent="0.25">
      <c r="A331" t="s">
        <v>1077</v>
      </c>
      <c r="B331">
        <v>6</v>
      </c>
      <c r="C331" t="s">
        <v>101</v>
      </c>
      <c r="D331" t="s">
        <v>1078</v>
      </c>
    </row>
    <row r="332" spans="1:4" x14ac:dyDescent="0.25">
      <c r="A332" t="s">
        <v>1079</v>
      </c>
      <c r="B332">
        <v>6</v>
      </c>
      <c r="C332" t="s">
        <v>101</v>
      </c>
      <c r="D332" t="s">
        <v>1080</v>
      </c>
    </row>
    <row r="333" spans="1:4" x14ac:dyDescent="0.25">
      <c r="A333" t="s">
        <v>1081</v>
      </c>
      <c r="B333">
        <v>6</v>
      </c>
      <c r="C333" t="s">
        <v>101</v>
      </c>
      <c r="D333" t="s">
        <v>1082</v>
      </c>
    </row>
    <row r="334" spans="1:4" x14ac:dyDescent="0.25">
      <c r="A334" t="s">
        <v>1083</v>
      </c>
      <c r="B334">
        <v>6</v>
      </c>
      <c r="C334" t="s">
        <v>101</v>
      </c>
      <c r="D334" t="s">
        <v>1084</v>
      </c>
    </row>
    <row r="335" spans="1:4" x14ac:dyDescent="0.25">
      <c r="A335" t="s">
        <v>1085</v>
      </c>
      <c r="B335">
        <v>6</v>
      </c>
      <c r="C335" t="s">
        <v>101</v>
      </c>
      <c r="D335" t="s">
        <v>1086</v>
      </c>
    </row>
    <row r="336" spans="1:4" x14ac:dyDescent="0.25">
      <c r="A336" t="s">
        <v>1087</v>
      </c>
      <c r="B336">
        <v>6</v>
      </c>
      <c r="C336" t="s">
        <v>101</v>
      </c>
      <c r="D336" t="s">
        <v>1088</v>
      </c>
    </row>
    <row r="337" spans="1:4" x14ac:dyDescent="0.25">
      <c r="A337" t="s">
        <v>1089</v>
      </c>
      <c r="B337">
        <v>6</v>
      </c>
      <c r="C337" t="s">
        <v>101</v>
      </c>
      <c r="D337" t="s">
        <v>1090</v>
      </c>
    </row>
    <row r="338" spans="1:4" x14ac:dyDescent="0.25">
      <c r="A338" t="s">
        <v>1091</v>
      </c>
      <c r="B338">
        <v>6</v>
      </c>
      <c r="C338" t="s">
        <v>101</v>
      </c>
      <c r="D338" t="s">
        <v>1092</v>
      </c>
    </row>
    <row r="339" spans="1:4" x14ac:dyDescent="0.25">
      <c r="A339" t="s">
        <v>1093</v>
      </c>
      <c r="B339">
        <v>6</v>
      </c>
      <c r="C339" t="s">
        <v>101</v>
      </c>
      <c r="D339" t="s">
        <v>1094</v>
      </c>
    </row>
    <row r="340" spans="1:4" x14ac:dyDescent="0.25">
      <c r="A340" t="s">
        <v>1095</v>
      </c>
      <c r="B340">
        <v>6</v>
      </c>
      <c r="C340" t="s">
        <v>101</v>
      </c>
      <c r="D340" t="s">
        <v>1096</v>
      </c>
    </row>
    <row r="341" spans="1:4" x14ac:dyDescent="0.25">
      <c r="A341" t="s">
        <v>1097</v>
      </c>
      <c r="B341">
        <v>6</v>
      </c>
      <c r="C341" t="s">
        <v>101</v>
      </c>
      <c r="D341" t="s">
        <v>1098</v>
      </c>
    </row>
    <row r="342" spans="1:4" x14ac:dyDescent="0.25">
      <c r="A342" t="s">
        <v>1099</v>
      </c>
      <c r="B342">
        <v>6</v>
      </c>
      <c r="C342" t="s">
        <v>101</v>
      </c>
      <c r="D342" t="s">
        <v>1100</v>
      </c>
    </row>
    <row r="343" spans="1:4" x14ac:dyDescent="0.25">
      <c r="A343" t="s">
        <v>1101</v>
      </c>
      <c r="B343">
        <v>6</v>
      </c>
      <c r="C343" t="s">
        <v>101</v>
      </c>
      <c r="D343" t="s">
        <v>1102</v>
      </c>
    </row>
    <row r="344" spans="1:4" x14ac:dyDescent="0.25">
      <c r="A344" t="s">
        <v>1103</v>
      </c>
      <c r="B344">
        <v>6</v>
      </c>
      <c r="C344" t="s">
        <v>101</v>
      </c>
      <c r="D344" t="s">
        <v>1104</v>
      </c>
    </row>
    <row r="345" spans="1:4" x14ac:dyDescent="0.25">
      <c r="A345" t="s">
        <v>1105</v>
      </c>
      <c r="B345">
        <v>6</v>
      </c>
      <c r="C345" t="s">
        <v>101</v>
      </c>
      <c r="D345" t="s">
        <v>1106</v>
      </c>
    </row>
    <row r="346" spans="1:4" x14ac:dyDescent="0.25">
      <c r="A346" t="s">
        <v>1107</v>
      </c>
      <c r="B346">
        <v>6</v>
      </c>
      <c r="C346" t="s">
        <v>101</v>
      </c>
      <c r="D346" t="s">
        <v>1108</v>
      </c>
    </row>
    <row r="347" spans="1:4" x14ac:dyDescent="0.25">
      <c r="A347" t="s">
        <v>1109</v>
      </c>
      <c r="B347">
        <v>6</v>
      </c>
      <c r="C347" t="s">
        <v>101</v>
      </c>
      <c r="D347" t="s">
        <v>1110</v>
      </c>
    </row>
    <row r="348" spans="1:4" x14ac:dyDescent="0.25">
      <c r="A348" t="s">
        <v>1111</v>
      </c>
      <c r="B348">
        <v>6</v>
      </c>
      <c r="C348" t="s">
        <v>101</v>
      </c>
      <c r="D348" t="s">
        <v>1112</v>
      </c>
    </row>
    <row r="349" spans="1:4" x14ac:dyDescent="0.25">
      <c r="A349" t="s">
        <v>1113</v>
      </c>
      <c r="B349">
        <v>6</v>
      </c>
      <c r="C349" t="s">
        <v>101</v>
      </c>
      <c r="D349" t="s">
        <v>1114</v>
      </c>
    </row>
    <row r="350" spans="1:4" x14ac:dyDescent="0.25">
      <c r="A350" t="s">
        <v>1115</v>
      </c>
      <c r="B350">
        <v>6</v>
      </c>
      <c r="C350" t="s">
        <v>101</v>
      </c>
      <c r="D350" t="s">
        <v>1116</v>
      </c>
    </row>
    <row r="351" spans="1:4" x14ac:dyDescent="0.25">
      <c r="A351" t="s">
        <v>1117</v>
      </c>
      <c r="B351">
        <v>6</v>
      </c>
      <c r="C351" t="s">
        <v>101</v>
      </c>
      <c r="D351" t="s">
        <v>1118</v>
      </c>
    </row>
    <row r="352" spans="1:4" x14ac:dyDescent="0.25">
      <c r="A352" t="s">
        <v>1119</v>
      </c>
      <c r="B352">
        <v>6</v>
      </c>
      <c r="C352" t="s">
        <v>101</v>
      </c>
      <c r="D352" t="s">
        <v>1120</v>
      </c>
    </row>
    <row r="353" spans="1:4" x14ac:dyDescent="0.25">
      <c r="A353" t="s">
        <v>1121</v>
      </c>
      <c r="B353">
        <v>6</v>
      </c>
      <c r="C353" t="s">
        <v>101</v>
      </c>
      <c r="D353" t="s">
        <v>1122</v>
      </c>
    </row>
    <row r="354" spans="1:4" x14ac:dyDescent="0.25">
      <c r="A354" t="s">
        <v>1123</v>
      </c>
      <c r="B354">
        <v>6</v>
      </c>
      <c r="C354" t="s">
        <v>101</v>
      </c>
      <c r="D354" t="s">
        <v>1124</v>
      </c>
    </row>
    <row r="355" spans="1:4" x14ac:dyDescent="0.25">
      <c r="A355" t="s">
        <v>1125</v>
      </c>
      <c r="B355">
        <v>6</v>
      </c>
      <c r="C355" t="s">
        <v>101</v>
      </c>
      <c r="D355" t="s">
        <v>1126</v>
      </c>
    </row>
    <row r="356" spans="1:4" x14ac:dyDescent="0.25">
      <c r="A356" t="s">
        <v>1127</v>
      </c>
      <c r="B356">
        <v>6</v>
      </c>
      <c r="C356" t="s">
        <v>101</v>
      </c>
      <c r="D356" t="s">
        <v>1128</v>
      </c>
    </row>
    <row r="357" spans="1:4" x14ac:dyDescent="0.25">
      <c r="A357" t="s">
        <v>1129</v>
      </c>
      <c r="B357">
        <v>6</v>
      </c>
      <c r="C357" t="s">
        <v>101</v>
      </c>
      <c r="D357" t="s">
        <v>1130</v>
      </c>
    </row>
    <row r="358" spans="1:4" x14ac:dyDescent="0.25">
      <c r="A358" t="s">
        <v>1131</v>
      </c>
      <c r="B358">
        <v>6</v>
      </c>
      <c r="C358" t="s">
        <v>101</v>
      </c>
      <c r="D358" t="s">
        <v>1132</v>
      </c>
    </row>
    <row r="359" spans="1:4" x14ac:dyDescent="0.25">
      <c r="A359" t="s">
        <v>1133</v>
      </c>
      <c r="B359">
        <v>6</v>
      </c>
      <c r="C359" t="s">
        <v>101</v>
      </c>
      <c r="D359" t="s">
        <v>1134</v>
      </c>
    </row>
    <row r="360" spans="1:4" x14ac:dyDescent="0.25">
      <c r="A360" t="s">
        <v>1135</v>
      </c>
      <c r="B360">
        <v>6</v>
      </c>
      <c r="C360" t="s">
        <v>101</v>
      </c>
      <c r="D360" t="s">
        <v>1136</v>
      </c>
    </row>
    <row r="361" spans="1:4" x14ac:dyDescent="0.25">
      <c r="A361" t="s">
        <v>1137</v>
      </c>
      <c r="B361">
        <v>6</v>
      </c>
      <c r="C361" t="s">
        <v>101</v>
      </c>
      <c r="D361" t="s">
        <v>1138</v>
      </c>
    </row>
    <row r="362" spans="1:4" x14ac:dyDescent="0.25">
      <c r="A362" t="s">
        <v>1139</v>
      </c>
      <c r="B362">
        <v>6</v>
      </c>
      <c r="C362" t="s">
        <v>101</v>
      </c>
      <c r="D362" t="s">
        <v>1140</v>
      </c>
    </row>
    <row r="363" spans="1:4" x14ac:dyDescent="0.25">
      <c r="A363" t="s">
        <v>1143</v>
      </c>
      <c r="B363">
        <v>6</v>
      </c>
      <c r="C363" t="s">
        <v>101</v>
      </c>
      <c r="D363" t="s">
        <v>1144</v>
      </c>
    </row>
    <row r="364" spans="1:4" x14ac:dyDescent="0.25">
      <c r="A364" t="s">
        <v>1145</v>
      </c>
      <c r="B364">
        <v>6</v>
      </c>
      <c r="C364" t="s">
        <v>101</v>
      </c>
      <c r="D364" t="s">
        <v>1146</v>
      </c>
    </row>
    <row r="365" spans="1:4" x14ac:dyDescent="0.25">
      <c r="A365" t="s">
        <v>1147</v>
      </c>
      <c r="B365">
        <v>6</v>
      </c>
      <c r="C365" t="s">
        <v>101</v>
      </c>
      <c r="D365" t="s">
        <v>1148</v>
      </c>
    </row>
    <row r="366" spans="1:4" x14ac:dyDescent="0.25">
      <c r="A366" t="s">
        <v>1149</v>
      </c>
      <c r="B366">
        <v>6</v>
      </c>
      <c r="C366" t="s">
        <v>101</v>
      </c>
      <c r="D366" t="s">
        <v>1150</v>
      </c>
    </row>
    <row r="367" spans="1:4" x14ac:dyDescent="0.25">
      <c r="A367" t="s">
        <v>1151</v>
      </c>
      <c r="B367">
        <v>6</v>
      </c>
      <c r="C367" t="s">
        <v>101</v>
      </c>
      <c r="D367" t="s">
        <v>1152</v>
      </c>
    </row>
    <row r="368" spans="1:4" x14ac:dyDescent="0.25">
      <c r="A368" t="s">
        <v>1153</v>
      </c>
      <c r="B368">
        <v>6</v>
      </c>
      <c r="C368" t="s">
        <v>101</v>
      </c>
      <c r="D368" t="s">
        <v>1154</v>
      </c>
    </row>
    <row r="369" spans="1:4" x14ac:dyDescent="0.25">
      <c r="A369" t="s">
        <v>1155</v>
      </c>
      <c r="B369">
        <v>6</v>
      </c>
      <c r="C369" t="s">
        <v>101</v>
      </c>
      <c r="D369" t="s">
        <v>1156</v>
      </c>
    </row>
    <row r="370" spans="1:4" x14ac:dyDescent="0.25">
      <c r="A370" t="s">
        <v>1157</v>
      </c>
      <c r="B370">
        <v>6</v>
      </c>
      <c r="C370" t="s">
        <v>101</v>
      </c>
      <c r="D370" t="s">
        <v>1158</v>
      </c>
    </row>
    <row r="371" spans="1:4" x14ac:dyDescent="0.25">
      <c r="A371" t="s">
        <v>1159</v>
      </c>
      <c r="B371">
        <v>6</v>
      </c>
      <c r="C371" t="s">
        <v>101</v>
      </c>
      <c r="D371" t="s">
        <v>1160</v>
      </c>
    </row>
    <row r="372" spans="1:4" x14ac:dyDescent="0.25">
      <c r="A372" t="s">
        <v>1161</v>
      </c>
      <c r="B372">
        <v>6</v>
      </c>
      <c r="C372" t="s">
        <v>101</v>
      </c>
      <c r="D372" t="s">
        <v>1162</v>
      </c>
    </row>
    <row r="373" spans="1:4" x14ac:dyDescent="0.25">
      <c r="A373" t="s">
        <v>1163</v>
      </c>
      <c r="B373">
        <v>6</v>
      </c>
      <c r="C373" t="s">
        <v>101</v>
      </c>
      <c r="D373" t="s">
        <v>1164</v>
      </c>
    </row>
    <row r="374" spans="1:4" x14ac:dyDescent="0.25">
      <c r="A374" t="s">
        <v>1165</v>
      </c>
      <c r="B374">
        <v>6</v>
      </c>
      <c r="C374" t="s">
        <v>101</v>
      </c>
      <c r="D374" t="s">
        <v>1166</v>
      </c>
    </row>
    <row r="375" spans="1:4" x14ac:dyDescent="0.25">
      <c r="A375" t="s">
        <v>1167</v>
      </c>
      <c r="B375">
        <v>6</v>
      </c>
      <c r="C375" t="s">
        <v>101</v>
      </c>
      <c r="D375" t="s">
        <v>1168</v>
      </c>
    </row>
    <row r="376" spans="1:4" x14ac:dyDescent="0.25">
      <c r="A376" t="s">
        <v>1169</v>
      </c>
      <c r="B376">
        <v>6</v>
      </c>
      <c r="C376" t="s">
        <v>101</v>
      </c>
      <c r="D376" t="s">
        <v>1170</v>
      </c>
    </row>
    <row r="377" spans="1:4" x14ac:dyDescent="0.25">
      <c r="A377" t="s">
        <v>1171</v>
      </c>
      <c r="B377">
        <v>6</v>
      </c>
      <c r="C377" t="s">
        <v>101</v>
      </c>
      <c r="D377" t="s">
        <v>1172</v>
      </c>
    </row>
    <row r="378" spans="1:4" x14ac:dyDescent="0.25">
      <c r="A378" t="s">
        <v>1173</v>
      </c>
      <c r="B378">
        <v>6</v>
      </c>
      <c r="C378" t="s">
        <v>101</v>
      </c>
      <c r="D378" t="s">
        <v>1174</v>
      </c>
    </row>
    <row r="379" spans="1:4" x14ac:dyDescent="0.25">
      <c r="A379" t="s">
        <v>1175</v>
      </c>
      <c r="B379">
        <v>6</v>
      </c>
      <c r="C379" t="s">
        <v>101</v>
      </c>
      <c r="D379" t="s">
        <v>1176</v>
      </c>
    </row>
    <row r="380" spans="1:4" x14ac:dyDescent="0.25">
      <c r="A380" t="s">
        <v>1177</v>
      </c>
      <c r="B380">
        <v>6</v>
      </c>
      <c r="C380" t="s">
        <v>101</v>
      </c>
      <c r="D380" t="s">
        <v>1178</v>
      </c>
    </row>
    <row r="381" spans="1:4" x14ac:dyDescent="0.25">
      <c r="A381" t="s">
        <v>1179</v>
      </c>
      <c r="B381">
        <v>6</v>
      </c>
      <c r="C381" t="s">
        <v>101</v>
      </c>
      <c r="D381" t="s">
        <v>1180</v>
      </c>
    </row>
    <row r="382" spans="1:4" x14ac:dyDescent="0.25">
      <c r="A382" t="s">
        <v>1181</v>
      </c>
      <c r="B382">
        <v>6</v>
      </c>
      <c r="C382" t="s">
        <v>101</v>
      </c>
      <c r="D382" t="s">
        <v>1182</v>
      </c>
    </row>
    <row r="383" spans="1:4" x14ac:dyDescent="0.25">
      <c r="A383" t="s">
        <v>1183</v>
      </c>
      <c r="B383">
        <v>6</v>
      </c>
      <c r="C383" t="s">
        <v>101</v>
      </c>
      <c r="D383" t="s">
        <v>1184</v>
      </c>
    </row>
    <row r="384" spans="1:4" x14ac:dyDescent="0.25">
      <c r="A384" t="s">
        <v>1185</v>
      </c>
      <c r="B384">
        <v>6</v>
      </c>
      <c r="C384" t="s">
        <v>101</v>
      </c>
      <c r="D384" t="s">
        <v>1186</v>
      </c>
    </row>
    <row r="385" spans="1:4" x14ac:dyDescent="0.25">
      <c r="A385" t="s">
        <v>1187</v>
      </c>
      <c r="B385">
        <v>6</v>
      </c>
      <c r="C385" t="s">
        <v>101</v>
      </c>
      <c r="D385" t="s">
        <v>1188</v>
      </c>
    </row>
    <row r="386" spans="1:4" x14ac:dyDescent="0.25">
      <c r="A386" t="s">
        <v>1189</v>
      </c>
      <c r="B386">
        <v>6</v>
      </c>
      <c r="C386" t="s">
        <v>101</v>
      </c>
      <c r="D386" t="s">
        <v>1190</v>
      </c>
    </row>
    <row r="387" spans="1:4" x14ac:dyDescent="0.25">
      <c r="A387" t="s">
        <v>1191</v>
      </c>
      <c r="B387">
        <v>6</v>
      </c>
      <c r="C387" t="s">
        <v>101</v>
      </c>
      <c r="D387" t="s">
        <v>1192</v>
      </c>
    </row>
    <row r="388" spans="1:4" x14ac:dyDescent="0.25">
      <c r="A388" t="s">
        <v>1193</v>
      </c>
      <c r="B388">
        <v>6</v>
      </c>
      <c r="C388" t="s">
        <v>101</v>
      </c>
      <c r="D388" t="s">
        <v>1194</v>
      </c>
    </row>
    <row r="389" spans="1:4" x14ac:dyDescent="0.25">
      <c r="A389" t="s">
        <v>1195</v>
      </c>
      <c r="B389">
        <v>6</v>
      </c>
      <c r="C389" t="s">
        <v>101</v>
      </c>
      <c r="D389" t="s">
        <v>1196</v>
      </c>
    </row>
    <row r="390" spans="1:4" x14ac:dyDescent="0.25">
      <c r="A390" t="s">
        <v>1197</v>
      </c>
      <c r="B390">
        <v>6</v>
      </c>
      <c r="C390" t="s">
        <v>101</v>
      </c>
      <c r="D390" t="s">
        <v>1198</v>
      </c>
    </row>
    <row r="391" spans="1:4" x14ac:dyDescent="0.25">
      <c r="A391" t="s">
        <v>1199</v>
      </c>
      <c r="B391">
        <v>6</v>
      </c>
      <c r="C391" t="s">
        <v>101</v>
      </c>
      <c r="D391" t="s">
        <v>1200</v>
      </c>
    </row>
    <row r="392" spans="1:4" x14ac:dyDescent="0.25">
      <c r="A392" t="s">
        <v>1201</v>
      </c>
      <c r="B392">
        <v>6</v>
      </c>
      <c r="C392" t="s">
        <v>101</v>
      </c>
      <c r="D392" t="s">
        <v>1202</v>
      </c>
    </row>
    <row r="393" spans="1:4" x14ac:dyDescent="0.25">
      <c r="A393" t="s">
        <v>1203</v>
      </c>
      <c r="B393">
        <v>6</v>
      </c>
      <c r="C393" t="s">
        <v>101</v>
      </c>
      <c r="D393" t="s">
        <v>1204</v>
      </c>
    </row>
    <row r="394" spans="1:4" x14ac:dyDescent="0.25">
      <c r="A394" t="s">
        <v>1205</v>
      </c>
      <c r="B394">
        <v>6</v>
      </c>
      <c r="C394" t="s">
        <v>101</v>
      </c>
      <c r="D394" t="s">
        <v>1206</v>
      </c>
    </row>
    <row r="395" spans="1:4" x14ac:dyDescent="0.25">
      <c r="A395" t="s">
        <v>1207</v>
      </c>
      <c r="B395">
        <v>6</v>
      </c>
      <c r="C395" t="s">
        <v>101</v>
      </c>
      <c r="D395" t="s">
        <v>1208</v>
      </c>
    </row>
    <row r="396" spans="1:4" x14ac:dyDescent="0.25">
      <c r="A396" t="s">
        <v>1209</v>
      </c>
      <c r="B396">
        <v>6</v>
      </c>
      <c r="C396" t="s">
        <v>101</v>
      </c>
      <c r="D396" t="s">
        <v>1210</v>
      </c>
    </row>
    <row r="397" spans="1:4" x14ac:dyDescent="0.25">
      <c r="A397" t="s">
        <v>1211</v>
      </c>
      <c r="B397">
        <v>6</v>
      </c>
      <c r="C397" t="s">
        <v>101</v>
      </c>
      <c r="D397" t="s">
        <v>1212</v>
      </c>
    </row>
    <row r="398" spans="1:4" x14ac:dyDescent="0.25">
      <c r="A398" t="s">
        <v>1213</v>
      </c>
      <c r="D398" t="s">
        <v>1214</v>
      </c>
    </row>
    <row r="399" spans="1:4" x14ac:dyDescent="0.25">
      <c r="A399" t="s">
        <v>1215</v>
      </c>
      <c r="D399" t="s">
        <v>1216</v>
      </c>
    </row>
    <row r="400" spans="1:4" x14ac:dyDescent="0.25">
      <c r="A400" t="s">
        <v>1217</v>
      </c>
      <c r="D400" t="s">
        <v>1218</v>
      </c>
    </row>
    <row r="401" spans="1:4" x14ac:dyDescent="0.25">
      <c r="A401" t="s">
        <v>1219</v>
      </c>
      <c r="D401" t="s">
        <v>1220</v>
      </c>
    </row>
    <row r="402" spans="1:4" x14ac:dyDescent="0.25">
      <c r="A402" t="s">
        <v>1221</v>
      </c>
      <c r="D402" t="s">
        <v>1222</v>
      </c>
    </row>
    <row r="403" spans="1:4" x14ac:dyDescent="0.25">
      <c r="A403" t="s">
        <v>1223</v>
      </c>
      <c r="D403" t="s">
        <v>1224</v>
      </c>
    </row>
    <row r="404" spans="1:4" x14ac:dyDescent="0.25">
      <c r="A404" t="s">
        <v>1225</v>
      </c>
      <c r="D404" t="s">
        <v>1226</v>
      </c>
    </row>
    <row r="405" spans="1:4" x14ac:dyDescent="0.25">
      <c r="A405" t="s">
        <v>1227</v>
      </c>
      <c r="D405" t="s">
        <v>1228</v>
      </c>
    </row>
    <row r="406" spans="1:4" x14ac:dyDescent="0.25">
      <c r="A406" t="s">
        <v>1229</v>
      </c>
      <c r="D406" t="s">
        <v>1230</v>
      </c>
    </row>
    <row r="407" spans="1:4" x14ac:dyDescent="0.25">
      <c r="A407" t="s">
        <v>1231</v>
      </c>
      <c r="D407" t="s">
        <v>1232</v>
      </c>
    </row>
    <row r="408" spans="1:4" x14ac:dyDescent="0.25">
      <c r="A408" t="s">
        <v>1233</v>
      </c>
      <c r="D408" t="s">
        <v>1234</v>
      </c>
    </row>
    <row r="409" spans="1:4" x14ac:dyDescent="0.25">
      <c r="A409" t="s">
        <v>1235</v>
      </c>
      <c r="D409" t="s">
        <v>1236</v>
      </c>
    </row>
    <row r="410" spans="1:4" x14ac:dyDescent="0.25">
      <c r="A410" t="s">
        <v>1237</v>
      </c>
      <c r="D410" t="s">
        <v>1238</v>
      </c>
    </row>
    <row r="411" spans="1:4" x14ac:dyDescent="0.25">
      <c r="A411" t="s">
        <v>1239</v>
      </c>
      <c r="D411" t="s">
        <v>1240</v>
      </c>
    </row>
    <row r="412" spans="1:4" x14ac:dyDescent="0.25">
      <c r="A412" t="s">
        <v>1241</v>
      </c>
      <c r="B412">
        <v>6</v>
      </c>
      <c r="C412" t="s">
        <v>101</v>
      </c>
      <c r="D412" t="s">
        <v>1242</v>
      </c>
    </row>
    <row r="413" spans="1:4" x14ac:dyDescent="0.25">
      <c r="A413" t="s">
        <v>1243</v>
      </c>
      <c r="B413">
        <v>6</v>
      </c>
      <c r="C413" t="s">
        <v>101</v>
      </c>
      <c r="D413" t="s">
        <v>1244</v>
      </c>
    </row>
    <row r="414" spans="1:4" x14ac:dyDescent="0.25">
      <c r="A414" t="s">
        <v>1245</v>
      </c>
      <c r="B414">
        <v>6</v>
      </c>
      <c r="C414" t="s">
        <v>101</v>
      </c>
      <c r="D414" t="s">
        <v>1246</v>
      </c>
    </row>
    <row r="415" spans="1:4" x14ac:dyDescent="0.25">
      <c r="A415" t="s">
        <v>1247</v>
      </c>
      <c r="B415">
        <v>6</v>
      </c>
      <c r="C415" t="s">
        <v>101</v>
      </c>
      <c r="D415" t="s">
        <v>1248</v>
      </c>
    </row>
    <row r="416" spans="1:4" x14ac:dyDescent="0.25">
      <c r="A416" t="s">
        <v>1249</v>
      </c>
      <c r="B416">
        <v>6</v>
      </c>
      <c r="C416" t="s">
        <v>101</v>
      </c>
      <c r="D416" t="s">
        <v>1250</v>
      </c>
    </row>
    <row r="417" spans="1:4" x14ac:dyDescent="0.25">
      <c r="A417" t="s">
        <v>1251</v>
      </c>
      <c r="B417">
        <v>6</v>
      </c>
      <c r="C417" t="s">
        <v>101</v>
      </c>
      <c r="D417" t="s">
        <v>1252</v>
      </c>
    </row>
    <row r="418" spans="1:4" x14ac:dyDescent="0.25">
      <c r="A418" t="s">
        <v>1253</v>
      </c>
      <c r="B418">
        <v>6</v>
      </c>
      <c r="C418" t="s">
        <v>101</v>
      </c>
      <c r="D418" t="s">
        <v>1254</v>
      </c>
    </row>
    <row r="419" spans="1:4" x14ac:dyDescent="0.25">
      <c r="A419" t="s">
        <v>1255</v>
      </c>
      <c r="B419">
        <v>6</v>
      </c>
      <c r="C419" t="s">
        <v>101</v>
      </c>
      <c r="D419" t="s">
        <v>1256</v>
      </c>
    </row>
    <row r="420" spans="1:4" x14ac:dyDescent="0.25">
      <c r="A420" t="s">
        <v>1257</v>
      </c>
      <c r="B420">
        <v>6</v>
      </c>
      <c r="C420" t="s">
        <v>101</v>
      </c>
      <c r="D420" t="s">
        <v>1258</v>
      </c>
    </row>
    <row r="421" spans="1:4" x14ac:dyDescent="0.25">
      <c r="A421" t="s">
        <v>1259</v>
      </c>
      <c r="B421">
        <v>6</v>
      </c>
      <c r="C421" t="s">
        <v>101</v>
      </c>
      <c r="D421" t="s">
        <v>1260</v>
      </c>
    </row>
    <row r="422" spans="1:4" x14ac:dyDescent="0.25">
      <c r="A422" t="s">
        <v>1261</v>
      </c>
      <c r="B422">
        <v>6</v>
      </c>
      <c r="C422" t="s">
        <v>101</v>
      </c>
      <c r="D422" t="s">
        <v>1262</v>
      </c>
    </row>
    <row r="423" spans="1:4" x14ac:dyDescent="0.25">
      <c r="A423" t="s">
        <v>1263</v>
      </c>
      <c r="B423">
        <v>6</v>
      </c>
      <c r="C423" t="s">
        <v>101</v>
      </c>
      <c r="D423" t="s">
        <v>1264</v>
      </c>
    </row>
    <row r="424" spans="1:4" x14ac:dyDescent="0.25">
      <c r="A424" t="s">
        <v>1265</v>
      </c>
      <c r="B424">
        <v>6</v>
      </c>
      <c r="C424" t="s">
        <v>101</v>
      </c>
      <c r="D424" t="s">
        <v>1266</v>
      </c>
    </row>
    <row r="425" spans="1:4" x14ac:dyDescent="0.25">
      <c r="A425" t="s">
        <v>1267</v>
      </c>
      <c r="B425">
        <v>6</v>
      </c>
      <c r="C425" t="s">
        <v>101</v>
      </c>
      <c r="D425" t="s">
        <v>1268</v>
      </c>
    </row>
    <row r="426" spans="1:4" x14ac:dyDescent="0.25">
      <c r="A426" t="s">
        <v>1269</v>
      </c>
      <c r="B426">
        <v>6</v>
      </c>
      <c r="C426" t="s">
        <v>101</v>
      </c>
      <c r="D426" t="s">
        <v>1270</v>
      </c>
    </row>
    <row r="427" spans="1:4" x14ac:dyDescent="0.25">
      <c r="A427" t="s">
        <v>1271</v>
      </c>
      <c r="B427">
        <v>6</v>
      </c>
      <c r="C427" t="s">
        <v>101</v>
      </c>
      <c r="D427" t="s">
        <v>1272</v>
      </c>
    </row>
    <row r="428" spans="1:4" x14ac:dyDescent="0.25">
      <c r="A428" t="s">
        <v>1273</v>
      </c>
      <c r="B428">
        <v>6</v>
      </c>
      <c r="C428" t="s">
        <v>101</v>
      </c>
      <c r="D428" t="s">
        <v>1274</v>
      </c>
    </row>
    <row r="429" spans="1:4" x14ac:dyDescent="0.25">
      <c r="A429" t="s">
        <v>1275</v>
      </c>
      <c r="B429">
        <v>6</v>
      </c>
      <c r="C429" t="s">
        <v>101</v>
      </c>
      <c r="D429" t="s">
        <v>1276</v>
      </c>
    </row>
    <row r="430" spans="1:4" x14ac:dyDescent="0.25">
      <c r="A430" t="s">
        <v>1277</v>
      </c>
      <c r="B430">
        <v>6</v>
      </c>
      <c r="C430" t="s">
        <v>101</v>
      </c>
      <c r="D430" t="s">
        <v>1276</v>
      </c>
    </row>
    <row r="431" spans="1:4" x14ac:dyDescent="0.25">
      <c r="A431" t="s">
        <v>1278</v>
      </c>
      <c r="B431">
        <v>6</v>
      </c>
      <c r="C431" t="s">
        <v>101</v>
      </c>
      <c r="D431" t="s">
        <v>1279</v>
      </c>
    </row>
    <row r="432" spans="1:4" x14ac:dyDescent="0.25">
      <c r="A432" t="s">
        <v>1280</v>
      </c>
      <c r="B432">
        <v>6</v>
      </c>
      <c r="C432" t="s">
        <v>101</v>
      </c>
      <c r="D432" t="s">
        <v>1281</v>
      </c>
    </row>
    <row r="433" spans="1:4" x14ac:dyDescent="0.25">
      <c r="A433" t="s">
        <v>1282</v>
      </c>
      <c r="B433">
        <v>6</v>
      </c>
      <c r="C433" t="s">
        <v>101</v>
      </c>
      <c r="D433" t="s">
        <v>1283</v>
      </c>
    </row>
    <row r="434" spans="1:4" x14ac:dyDescent="0.25">
      <c r="A434" t="s">
        <v>1284</v>
      </c>
      <c r="B434">
        <v>6</v>
      </c>
      <c r="C434" t="s">
        <v>101</v>
      </c>
      <c r="D434" t="s">
        <v>1285</v>
      </c>
    </row>
    <row r="435" spans="1:4" x14ac:dyDescent="0.25">
      <c r="A435" t="s">
        <v>1286</v>
      </c>
      <c r="B435">
        <v>6</v>
      </c>
      <c r="C435" t="s">
        <v>101</v>
      </c>
      <c r="D435" t="s">
        <v>1287</v>
      </c>
    </row>
    <row r="436" spans="1:4" x14ac:dyDescent="0.25">
      <c r="A436" t="s">
        <v>1288</v>
      </c>
      <c r="B436">
        <v>6</v>
      </c>
      <c r="C436" t="s">
        <v>101</v>
      </c>
      <c r="D436" t="s">
        <v>1289</v>
      </c>
    </row>
    <row r="437" spans="1:4" x14ac:dyDescent="0.25">
      <c r="A437" t="s">
        <v>1290</v>
      </c>
      <c r="B437">
        <v>6</v>
      </c>
      <c r="C437" t="s">
        <v>101</v>
      </c>
      <c r="D437" t="s">
        <v>1291</v>
      </c>
    </row>
    <row r="438" spans="1:4" x14ac:dyDescent="0.25">
      <c r="A438" t="s">
        <v>1292</v>
      </c>
      <c r="B438">
        <v>6</v>
      </c>
      <c r="C438" t="s">
        <v>101</v>
      </c>
      <c r="D438" t="s">
        <v>1293</v>
      </c>
    </row>
    <row r="439" spans="1:4" x14ac:dyDescent="0.25">
      <c r="A439" t="s">
        <v>1294</v>
      </c>
      <c r="B439">
        <v>6</v>
      </c>
      <c r="C439" t="s">
        <v>101</v>
      </c>
      <c r="D439" t="s">
        <v>1295</v>
      </c>
    </row>
    <row r="440" spans="1:4" x14ac:dyDescent="0.25">
      <c r="A440" t="s">
        <v>1296</v>
      </c>
      <c r="B440">
        <v>6</v>
      </c>
      <c r="C440" t="s">
        <v>101</v>
      </c>
      <c r="D440" t="s">
        <v>1297</v>
      </c>
    </row>
    <row r="441" spans="1:4" x14ac:dyDescent="0.25">
      <c r="A441" t="s">
        <v>1298</v>
      </c>
      <c r="B441">
        <v>6</v>
      </c>
      <c r="C441" t="s">
        <v>101</v>
      </c>
      <c r="D441" t="s">
        <v>1299</v>
      </c>
    </row>
    <row r="442" spans="1:4" x14ac:dyDescent="0.25">
      <c r="A442" t="s">
        <v>1300</v>
      </c>
      <c r="B442">
        <v>6</v>
      </c>
      <c r="C442" t="s">
        <v>101</v>
      </c>
      <c r="D442" t="s">
        <v>1301</v>
      </c>
    </row>
    <row r="443" spans="1:4" x14ac:dyDescent="0.25">
      <c r="A443" t="s">
        <v>1302</v>
      </c>
      <c r="B443">
        <v>6</v>
      </c>
      <c r="C443" t="s">
        <v>101</v>
      </c>
      <c r="D443" t="s">
        <v>1303</v>
      </c>
    </row>
    <row r="444" spans="1:4" x14ac:dyDescent="0.25">
      <c r="A444" t="s">
        <v>1304</v>
      </c>
      <c r="B444">
        <v>6</v>
      </c>
      <c r="C444" t="s">
        <v>101</v>
      </c>
      <c r="D444" t="s">
        <v>1305</v>
      </c>
    </row>
    <row r="445" spans="1:4" x14ac:dyDescent="0.25">
      <c r="A445" t="s">
        <v>1306</v>
      </c>
      <c r="B445">
        <v>6</v>
      </c>
      <c r="C445" t="s">
        <v>101</v>
      </c>
      <c r="D445" t="s">
        <v>1307</v>
      </c>
    </row>
    <row r="446" spans="1:4" x14ac:dyDescent="0.25">
      <c r="A446" t="s">
        <v>1308</v>
      </c>
      <c r="B446">
        <v>6</v>
      </c>
      <c r="C446" t="s">
        <v>101</v>
      </c>
      <c r="D446" t="s">
        <v>1309</v>
      </c>
    </row>
    <row r="447" spans="1:4" x14ac:dyDescent="0.25">
      <c r="A447" t="s">
        <v>1310</v>
      </c>
      <c r="B447">
        <v>6</v>
      </c>
      <c r="C447" t="s">
        <v>101</v>
      </c>
      <c r="D447" t="s">
        <v>1311</v>
      </c>
    </row>
    <row r="448" spans="1:4" x14ac:dyDescent="0.25">
      <c r="A448" t="s">
        <v>1312</v>
      </c>
      <c r="B448">
        <v>6</v>
      </c>
      <c r="C448" t="s">
        <v>101</v>
      </c>
      <c r="D448" t="s">
        <v>1313</v>
      </c>
    </row>
    <row r="449" spans="1:4" x14ac:dyDescent="0.25">
      <c r="A449" t="s">
        <v>1314</v>
      </c>
      <c r="B449">
        <v>6</v>
      </c>
      <c r="C449" t="s">
        <v>101</v>
      </c>
      <c r="D449" t="s">
        <v>1315</v>
      </c>
    </row>
    <row r="450" spans="1:4" x14ac:dyDescent="0.25">
      <c r="A450" t="s">
        <v>1316</v>
      </c>
      <c r="B450">
        <v>6</v>
      </c>
      <c r="C450" t="s">
        <v>101</v>
      </c>
      <c r="D450" t="s">
        <v>1317</v>
      </c>
    </row>
    <row r="451" spans="1:4" x14ac:dyDescent="0.25">
      <c r="A451" t="s">
        <v>1318</v>
      </c>
      <c r="B451">
        <v>6</v>
      </c>
      <c r="C451" t="s">
        <v>101</v>
      </c>
      <c r="D451" t="s">
        <v>1319</v>
      </c>
    </row>
    <row r="452" spans="1:4" x14ac:dyDescent="0.25">
      <c r="A452" t="s">
        <v>1320</v>
      </c>
      <c r="B452">
        <v>6</v>
      </c>
      <c r="C452" t="s">
        <v>101</v>
      </c>
      <c r="D452" t="s">
        <v>1321</v>
      </c>
    </row>
    <row r="453" spans="1:4" x14ac:dyDescent="0.25">
      <c r="A453" t="s">
        <v>1322</v>
      </c>
      <c r="B453">
        <v>6</v>
      </c>
      <c r="C453" t="s">
        <v>101</v>
      </c>
      <c r="D453" t="s">
        <v>1323</v>
      </c>
    </row>
    <row r="454" spans="1:4" x14ac:dyDescent="0.25">
      <c r="A454" t="s">
        <v>1324</v>
      </c>
      <c r="B454">
        <v>6</v>
      </c>
      <c r="C454" t="s">
        <v>101</v>
      </c>
      <c r="D454" t="s">
        <v>1325</v>
      </c>
    </row>
    <row r="455" spans="1:4" x14ac:dyDescent="0.25">
      <c r="A455" t="s">
        <v>1326</v>
      </c>
      <c r="B455">
        <v>6</v>
      </c>
      <c r="C455" t="s">
        <v>101</v>
      </c>
      <c r="D455" t="s">
        <v>1327</v>
      </c>
    </row>
    <row r="456" spans="1:4" x14ac:dyDescent="0.25">
      <c r="A456" t="s">
        <v>1328</v>
      </c>
      <c r="B456">
        <v>6</v>
      </c>
      <c r="C456" t="s">
        <v>101</v>
      </c>
      <c r="D456" t="s">
        <v>1329</v>
      </c>
    </row>
    <row r="457" spans="1:4" x14ac:dyDescent="0.25">
      <c r="A457" t="s">
        <v>1330</v>
      </c>
      <c r="B457">
        <v>6</v>
      </c>
      <c r="C457" t="s">
        <v>101</v>
      </c>
      <c r="D457" t="s">
        <v>1331</v>
      </c>
    </row>
    <row r="458" spans="1:4" x14ac:dyDescent="0.25">
      <c r="A458" t="s">
        <v>1332</v>
      </c>
      <c r="B458">
        <v>6</v>
      </c>
      <c r="C458" t="s">
        <v>101</v>
      </c>
      <c r="D458" t="s">
        <v>1333</v>
      </c>
    </row>
    <row r="459" spans="1:4" x14ac:dyDescent="0.25">
      <c r="A459" t="s">
        <v>1334</v>
      </c>
      <c r="B459">
        <v>6</v>
      </c>
      <c r="C459" t="s">
        <v>101</v>
      </c>
      <c r="D459" t="s">
        <v>1335</v>
      </c>
    </row>
    <row r="460" spans="1:4" x14ac:dyDescent="0.25">
      <c r="A460" t="s">
        <v>1336</v>
      </c>
      <c r="B460">
        <v>6</v>
      </c>
      <c r="C460" t="s">
        <v>101</v>
      </c>
      <c r="D460" t="s">
        <v>1337</v>
      </c>
    </row>
    <row r="461" spans="1:4" x14ac:dyDescent="0.25">
      <c r="A461" t="s">
        <v>1338</v>
      </c>
      <c r="B461">
        <v>6</v>
      </c>
      <c r="C461" t="s">
        <v>101</v>
      </c>
      <c r="D461" t="s">
        <v>1339</v>
      </c>
    </row>
    <row r="462" spans="1:4" x14ac:dyDescent="0.25">
      <c r="A462" t="s">
        <v>1340</v>
      </c>
      <c r="B462">
        <v>6</v>
      </c>
      <c r="C462" t="s">
        <v>101</v>
      </c>
      <c r="D462" t="s">
        <v>1341</v>
      </c>
    </row>
    <row r="463" spans="1:4" x14ac:dyDescent="0.25">
      <c r="A463" t="s">
        <v>1342</v>
      </c>
      <c r="B463">
        <v>6</v>
      </c>
      <c r="C463" t="s">
        <v>101</v>
      </c>
      <c r="D463" t="s">
        <v>1343</v>
      </c>
    </row>
    <row r="464" spans="1:4" x14ac:dyDescent="0.25">
      <c r="A464" t="s">
        <v>1344</v>
      </c>
      <c r="B464">
        <v>6</v>
      </c>
      <c r="C464" t="s">
        <v>101</v>
      </c>
      <c r="D464" t="s">
        <v>1345</v>
      </c>
    </row>
    <row r="465" spans="1:4" x14ac:dyDescent="0.25">
      <c r="A465" t="s">
        <v>1346</v>
      </c>
      <c r="B465">
        <v>6</v>
      </c>
      <c r="C465" t="s">
        <v>101</v>
      </c>
      <c r="D465" t="s">
        <v>1347</v>
      </c>
    </row>
    <row r="466" spans="1:4" x14ac:dyDescent="0.25">
      <c r="A466" t="s">
        <v>1348</v>
      </c>
      <c r="B466">
        <v>6</v>
      </c>
      <c r="C466" t="s">
        <v>101</v>
      </c>
      <c r="D466" t="s">
        <v>1349</v>
      </c>
    </row>
    <row r="467" spans="1:4" x14ac:dyDescent="0.25">
      <c r="A467" t="s">
        <v>1350</v>
      </c>
      <c r="B467">
        <v>6</v>
      </c>
      <c r="C467" t="s">
        <v>101</v>
      </c>
      <c r="D467" t="s">
        <v>1351</v>
      </c>
    </row>
    <row r="468" spans="1:4" x14ac:dyDescent="0.25">
      <c r="A468" t="s">
        <v>1352</v>
      </c>
      <c r="B468">
        <v>6</v>
      </c>
      <c r="C468" t="s">
        <v>101</v>
      </c>
      <c r="D468" t="s">
        <v>1353</v>
      </c>
    </row>
    <row r="469" spans="1:4" x14ac:dyDescent="0.25">
      <c r="A469" t="s">
        <v>1354</v>
      </c>
      <c r="B469">
        <v>6</v>
      </c>
      <c r="C469" t="s">
        <v>101</v>
      </c>
      <c r="D469" t="s">
        <v>1355</v>
      </c>
    </row>
    <row r="470" spans="1:4" x14ac:dyDescent="0.25">
      <c r="A470" t="s">
        <v>1356</v>
      </c>
      <c r="B470">
        <v>6</v>
      </c>
      <c r="C470" t="s">
        <v>101</v>
      </c>
      <c r="D470" t="s">
        <v>1357</v>
      </c>
    </row>
    <row r="471" spans="1:4" x14ac:dyDescent="0.25">
      <c r="A471" t="s">
        <v>1358</v>
      </c>
      <c r="B471">
        <v>6</v>
      </c>
      <c r="C471" t="s">
        <v>101</v>
      </c>
      <c r="D471" t="s">
        <v>1359</v>
      </c>
    </row>
    <row r="472" spans="1:4" x14ac:dyDescent="0.25">
      <c r="A472" t="s">
        <v>1360</v>
      </c>
      <c r="B472">
        <v>6</v>
      </c>
      <c r="C472" t="s">
        <v>101</v>
      </c>
      <c r="D472" t="s">
        <v>1361</v>
      </c>
    </row>
    <row r="473" spans="1:4" x14ac:dyDescent="0.25">
      <c r="A473" t="s">
        <v>1362</v>
      </c>
      <c r="B473">
        <v>6</v>
      </c>
      <c r="C473" t="s">
        <v>101</v>
      </c>
      <c r="D473" t="s">
        <v>1363</v>
      </c>
    </row>
    <row r="474" spans="1:4" x14ac:dyDescent="0.25">
      <c r="A474" t="s">
        <v>1364</v>
      </c>
      <c r="B474">
        <v>6</v>
      </c>
      <c r="C474" t="s">
        <v>101</v>
      </c>
      <c r="D474" t="s">
        <v>1365</v>
      </c>
    </row>
    <row r="475" spans="1:4" x14ac:dyDescent="0.25">
      <c r="A475" t="s">
        <v>1366</v>
      </c>
      <c r="B475">
        <v>6</v>
      </c>
      <c r="C475" t="s">
        <v>101</v>
      </c>
      <c r="D475" t="s">
        <v>1367</v>
      </c>
    </row>
    <row r="476" spans="1:4" x14ac:dyDescent="0.25">
      <c r="A476" t="s">
        <v>1368</v>
      </c>
      <c r="B476">
        <v>6</v>
      </c>
      <c r="C476" t="s">
        <v>101</v>
      </c>
      <c r="D476" t="s">
        <v>1369</v>
      </c>
    </row>
    <row r="477" spans="1:4" x14ac:dyDescent="0.25">
      <c r="A477" t="s">
        <v>1370</v>
      </c>
      <c r="B477">
        <v>6</v>
      </c>
      <c r="C477" t="s">
        <v>101</v>
      </c>
      <c r="D477" t="s">
        <v>1371</v>
      </c>
    </row>
    <row r="478" spans="1:4" x14ac:dyDescent="0.25">
      <c r="A478" t="s">
        <v>1372</v>
      </c>
      <c r="B478">
        <v>6</v>
      </c>
      <c r="C478" t="s">
        <v>101</v>
      </c>
      <c r="D478" t="s">
        <v>1373</v>
      </c>
    </row>
    <row r="479" spans="1:4" x14ac:dyDescent="0.25">
      <c r="A479" t="s">
        <v>1374</v>
      </c>
      <c r="B479">
        <v>6</v>
      </c>
      <c r="C479" t="s">
        <v>101</v>
      </c>
      <c r="D479" t="s">
        <v>1375</v>
      </c>
    </row>
    <row r="480" spans="1:4" x14ac:dyDescent="0.25">
      <c r="A480" t="s">
        <v>1376</v>
      </c>
      <c r="B480">
        <v>6</v>
      </c>
      <c r="C480" t="s">
        <v>101</v>
      </c>
      <c r="D480" t="s">
        <v>1377</v>
      </c>
    </row>
    <row r="481" spans="1:4" x14ac:dyDescent="0.25">
      <c r="A481" t="s">
        <v>1378</v>
      </c>
      <c r="B481">
        <v>6</v>
      </c>
      <c r="C481" t="s">
        <v>101</v>
      </c>
      <c r="D481" t="s">
        <v>1379</v>
      </c>
    </row>
    <row r="482" spans="1:4" x14ac:dyDescent="0.25">
      <c r="A482" t="s">
        <v>1380</v>
      </c>
      <c r="B482">
        <v>6</v>
      </c>
      <c r="C482" t="s">
        <v>101</v>
      </c>
      <c r="D482" t="s">
        <v>1381</v>
      </c>
    </row>
    <row r="483" spans="1:4" x14ac:dyDescent="0.25">
      <c r="A483" t="s">
        <v>462</v>
      </c>
      <c r="B483">
        <v>6</v>
      </c>
      <c r="C483" t="s">
        <v>101</v>
      </c>
      <c r="D483" t="s">
        <v>1379</v>
      </c>
    </row>
    <row r="484" spans="1:4" x14ac:dyDescent="0.25">
      <c r="A484" t="s">
        <v>1382</v>
      </c>
      <c r="B484">
        <v>6</v>
      </c>
      <c r="C484" t="s">
        <v>101</v>
      </c>
      <c r="D484" t="s">
        <v>1383</v>
      </c>
    </row>
    <row r="485" spans="1:4" x14ac:dyDescent="0.25">
      <c r="A485" t="s">
        <v>1384</v>
      </c>
      <c r="B485">
        <v>6</v>
      </c>
      <c r="C485" t="s">
        <v>101</v>
      </c>
      <c r="D485" t="s">
        <v>1385</v>
      </c>
    </row>
    <row r="486" spans="1:4" x14ac:dyDescent="0.25">
      <c r="A486" t="s">
        <v>1386</v>
      </c>
      <c r="B486">
        <v>6</v>
      </c>
      <c r="C486" t="s">
        <v>101</v>
      </c>
      <c r="D486" t="s">
        <v>1387</v>
      </c>
    </row>
    <row r="487" spans="1:4" x14ac:dyDescent="0.25">
      <c r="A487" t="s">
        <v>1388</v>
      </c>
      <c r="B487">
        <v>6</v>
      </c>
      <c r="C487" t="s">
        <v>101</v>
      </c>
      <c r="D487" t="s">
        <v>1389</v>
      </c>
    </row>
    <row r="488" spans="1:4" x14ac:dyDescent="0.25">
      <c r="A488" t="s">
        <v>1390</v>
      </c>
      <c r="B488">
        <v>6</v>
      </c>
      <c r="C488" t="s">
        <v>101</v>
      </c>
      <c r="D488" t="s">
        <v>1391</v>
      </c>
    </row>
    <row r="489" spans="1:4" x14ac:dyDescent="0.25">
      <c r="A489" t="s">
        <v>1392</v>
      </c>
      <c r="B489">
        <v>6</v>
      </c>
      <c r="C489" t="s">
        <v>101</v>
      </c>
      <c r="D489" t="s">
        <v>1393</v>
      </c>
    </row>
    <row r="490" spans="1:4" x14ac:dyDescent="0.25">
      <c r="A490" t="s">
        <v>1394</v>
      </c>
      <c r="B490">
        <v>6</v>
      </c>
      <c r="C490" t="s">
        <v>101</v>
      </c>
      <c r="D490" t="s">
        <v>1395</v>
      </c>
    </row>
    <row r="491" spans="1:4" x14ac:dyDescent="0.25">
      <c r="A491" t="s">
        <v>1396</v>
      </c>
      <c r="B491">
        <v>6</v>
      </c>
      <c r="C491" t="s">
        <v>101</v>
      </c>
      <c r="D491" t="s">
        <v>1397</v>
      </c>
    </row>
    <row r="492" spans="1:4" x14ac:dyDescent="0.25">
      <c r="A492" t="s">
        <v>1398</v>
      </c>
      <c r="B492">
        <v>6</v>
      </c>
      <c r="C492" t="s">
        <v>101</v>
      </c>
      <c r="D492" t="s">
        <v>1399</v>
      </c>
    </row>
    <row r="493" spans="1:4" x14ac:dyDescent="0.25">
      <c r="A493" t="s">
        <v>1400</v>
      </c>
      <c r="B493">
        <v>6</v>
      </c>
      <c r="C493" t="s">
        <v>101</v>
      </c>
      <c r="D493" t="s">
        <v>1401</v>
      </c>
    </row>
    <row r="494" spans="1:4" x14ac:dyDescent="0.25">
      <c r="A494" t="s">
        <v>1402</v>
      </c>
      <c r="B494">
        <v>6</v>
      </c>
      <c r="C494" t="s">
        <v>101</v>
      </c>
      <c r="D494" t="s">
        <v>1403</v>
      </c>
    </row>
    <row r="495" spans="1:4" x14ac:dyDescent="0.25">
      <c r="A495" t="s">
        <v>1404</v>
      </c>
      <c r="B495">
        <v>6</v>
      </c>
      <c r="C495" t="s">
        <v>101</v>
      </c>
      <c r="D495" t="s">
        <v>1405</v>
      </c>
    </row>
    <row r="496" spans="1:4" x14ac:dyDescent="0.25">
      <c r="A496" t="s">
        <v>1406</v>
      </c>
      <c r="B496">
        <v>6</v>
      </c>
      <c r="C496" t="s">
        <v>101</v>
      </c>
      <c r="D496" t="s">
        <v>1407</v>
      </c>
    </row>
    <row r="497" spans="1:4" x14ac:dyDescent="0.25">
      <c r="A497" t="s">
        <v>1408</v>
      </c>
      <c r="B497">
        <v>6</v>
      </c>
      <c r="C497" t="s">
        <v>101</v>
      </c>
      <c r="D497" t="s">
        <v>1409</v>
      </c>
    </row>
    <row r="498" spans="1:4" x14ac:dyDescent="0.25">
      <c r="A498" t="s">
        <v>1410</v>
      </c>
      <c r="B498">
        <v>6</v>
      </c>
      <c r="C498" t="s">
        <v>101</v>
      </c>
      <c r="D498" t="s">
        <v>1411</v>
      </c>
    </row>
    <row r="499" spans="1:4" x14ac:dyDescent="0.25">
      <c r="A499" t="s">
        <v>1412</v>
      </c>
      <c r="B499">
        <v>6</v>
      </c>
      <c r="C499" t="s">
        <v>101</v>
      </c>
      <c r="D499" t="s">
        <v>1413</v>
      </c>
    </row>
    <row r="500" spans="1:4" x14ac:dyDescent="0.25">
      <c r="A500" t="s">
        <v>1414</v>
      </c>
      <c r="B500">
        <v>6</v>
      </c>
      <c r="C500" t="s">
        <v>101</v>
      </c>
      <c r="D500" t="s">
        <v>1415</v>
      </c>
    </row>
    <row r="501" spans="1:4" x14ac:dyDescent="0.25">
      <c r="A501" t="s">
        <v>1416</v>
      </c>
      <c r="B501">
        <v>6</v>
      </c>
      <c r="C501" t="s">
        <v>101</v>
      </c>
      <c r="D501" t="s">
        <v>1417</v>
      </c>
    </row>
    <row r="502" spans="1:4" x14ac:dyDescent="0.25">
      <c r="A502" t="s">
        <v>1418</v>
      </c>
      <c r="B502">
        <v>6</v>
      </c>
      <c r="C502" t="s">
        <v>101</v>
      </c>
      <c r="D502" t="s">
        <v>1419</v>
      </c>
    </row>
    <row r="503" spans="1:4" x14ac:dyDescent="0.25">
      <c r="A503" t="s">
        <v>1420</v>
      </c>
      <c r="B503">
        <v>6</v>
      </c>
      <c r="C503" t="s">
        <v>101</v>
      </c>
      <c r="D503" t="s">
        <v>1421</v>
      </c>
    </row>
    <row r="504" spans="1:4" x14ac:dyDescent="0.25">
      <c r="A504" t="s">
        <v>1422</v>
      </c>
      <c r="B504">
        <v>6</v>
      </c>
      <c r="C504" t="s">
        <v>101</v>
      </c>
      <c r="D504" t="s">
        <v>1423</v>
      </c>
    </row>
    <row r="505" spans="1:4" x14ac:dyDescent="0.25">
      <c r="A505" t="s">
        <v>1424</v>
      </c>
      <c r="B505">
        <v>6</v>
      </c>
      <c r="C505" t="s">
        <v>101</v>
      </c>
      <c r="D505" t="s">
        <v>1425</v>
      </c>
    </row>
    <row r="506" spans="1:4" x14ac:dyDescent="0.25">
      <c r="A506" t="s">
        <v>1426</v>
      </c>
      <c r="B506">
        <v>6</v>
      </c>
      <c r="C506" t="s">
        <v>101</v>
      </c>
      <c r="D506" t="s">
        <v>1427</v>
      </c>
    </row>
    <row r="507" spans="1:4" x14ac:dyDescent="0.25">
      <c r="A507" t="s">
        <v>1428</v>
      </c>
      <c r="B507">
        <v>6</v>
      </c>
      <c r="C507" t="s">
        <v>101</v>
      </c>
      <c r="D507" t="s">
        <v>1429</v>
      </c>
    </row>
    <row r="508" spans="1:4" x14ac:dyDescent="0.25">
      <c r="A508" t="s">
        <v>1430</v>
      </c>
      <c r="B508">
        <v>6</v>
      </c>
      <c r="C508" t="s">
        <v>101</v>
      </c>
      <c r="D508" t="s">
        <v>1431</v>
      </c>
    </row>
    <row r="509" spans="1:4" x14ac:dyDescent="0.25">
      <c r="A509" t="s">
        <v>1432</v>
      </c>
      <c r="B509">
        <v>6</v>
      </c>
      <c r="C509" t="s">
        <v>101</v>
      </c>
      <c r="D509" t="s">
        <v>1433</v>
      </c>
    </row>
    <row r="510" spans="1:4" x14ac:dyDescent="0.25">
      <c r="A510" t="s">
        <v>1434</v>
      </c>
      <c r="B510">
        <v>6</v>
      </c>
      <c r="C510" t="s">
        <v>101</v>
      </c>
      <c r="D510" t="s">
        <v>1435</v>
      </c>
    </row>
    <row r="511" spans="1:4" x14ac:dyDescent="0.25">
      <c r="A511" t="s">
        <v>1436</v>
      </c>
      <c r="B511">
        <v>6</v>
      </c>
      <c r="C511" t="s">
        <v>101</v>
      </c>
      <c r="D511" t="s">
        <v>1437</v>
      </c>
    </row>
    <row r="512" spans="1:4" x14ac:dyDescent="0.25">
      <c r="A512" t="s">
        <v>1438</v>
      </c>
      <c r="B512">
        <v>6</v>
      </c>
      <c r="C512" t="s">
        <v>101</v>
      </c>
      <c r="D512" t="s">
        <v>1439</v>
      </c>
    </row>
    <row r="513" spans="1:4" x14ac:dyDescent="0.25">
      <c r="A513" t="s">
        <v>1440</v>
      </c>
      <c r="B513">
        <v>6</v>
      </c>
      <c r="C513" t="s">
        <v>101</v>
      </c>
      <c r="D513" t="s">
        <v>1441</v>
      </c>
    </row>
    <row r="514" spans="1:4" x14ac:dyDescent="0.25">
      <c r="A514" t="s">
        <v>1442</v>
      </c>
      <c r="B514">
        <v>6</v>
      </c>
      <c r="C514" t="s">
        <v>101</v>
      </c>
      <c r="D514" t="s">
        <v>1443</v>
      </c>
    </row>
    <row r="515" spans="1:4" x14ac:dyDescent="0.25">
      <c r="A515" t="s">
        <v>1444</v>
      </c>
      <c r="B515">
        <v>6</v>
      </c>
      <c r="C515" t="s">
        <v>101</v>
      </c>
      <c r="D515" t="s">
        <v>1445</v>
      </c>
    </row>
    <row r="516" spans="1:4" x14ac:dyDescent="0.25">
      <c r="A516" t="s">
        <v>1446</v>
      </c>
      <c r="B516">
        <v>6</v>
      </c>
      <c r="C516" t="s">
        <v>101</v>
      </c>
      <c r="D516" t="s">
        <v>1447</v>
      </c>
    </row>
    <row r="517" spans="1:4" x14ac:dyDescent="0.25">
      <c r="A517" t="s">
        <v>1448</v>
      </c>
      <c r="B517">
        <v>6</v>
      </c>
      <c r="C517" t="s">
        <v>101</v>
      </c>
      <c r="D517" t="s">
        <v>1449</v>
      </c>
    </row>
    <row r="518" spans="1:4" x14ac:dyDescent="0.25">
      <c r="A518" t="s">
        <v>1450</v>
      </c>
      <c r="B518">
        <v>6</v>
      </c>
      <c r="C518" t="s">
        <v>101</v>
      </c>
      <c r="D518" t="s">
        <v>1451</v>
      </c>
    </row>
    <row r="519" spans="1:4" x14ac:dyDescent="0.25">
      <c r="A519" t="s">
        <v>1452</v>
      </c>
      <c r="B519">
        <v>6</v>
      </c>
      <c r="C519" t="s">
        <v>101</v>
      </c>
      <c r="D519" t="s">
        <v>1453</v>
      </c>
    </row>
    <row r="520" spans="1:4" x14ac:dyDescent="0.25">
      <c r="A520" t="s">
        <v>1454</v>
      </c>
      <c r="B520">
        <v>6</v>
      </c>
      <c r="C520" t="s">
        <v>101</v>
      </c>
      <c r="D520" t="s">
        <v>1455</v>
      </c>
    </row>
    <row r="521" spans="1:4" x14ac:dyDescent="0.25">
      <c r="A521" t="s">
        <v>1456</v>
      </c>
      <c r="B521">
        <v>6</v>
      </c>
      <c r="C521" t="s">
        <v>101</v>
      </c>
      <c r="D521" t="s">
        <v>1457</v>
      </c>
    </row>
    <row r="522" spans="1:4" x14ac:dyDescent="0.25">
      <c r="A522" t="s">
        <v>1458</v>
      </c>
      <c r="B522">
        <v>6</v>
      </c>
      <c r="C522" t="s">
        <v>101</v>
      </c>
      <c r="D522" t="s">
        <v>1459</v>
      </c>
    </row>
    <row r="523" spans="1:4" x14ac:dyDescent="0.25">
      <c r="A523" t="s">
        <v>1460</v>
      </c>
      <c r="B523">
        <v>6</v>
      </c>
      <c r="C523" t="s">
        <v>101</v>
      </c>
      <c r="D523" t="s">
        <v>1461</v>
      </c>
    </row>
    <row r="524" spans="1:4" x14ac:dyDescent="0.25">
      <c r="A524" t="s">
        <v>1462</v>
      </c>
      <c r="B524">
        <v>6</v>
      </c>
      <c r="C524" t="s">
        <v>101</v>
      </c>
      <c r="D524" t="s">
        <v>1463</v>
      </c>
    </row>
    <row r="525" spans="1:4" x14ac:dyDescent="0.25">
      <c r="A525" t="s">
        <v>1464</v>
      </c>
      <c r="B525">
        <v>6</v>
      </c>
      <c r="C525" t="s">
        <v>101</v>
      </c>
      <c r="D525" t="s">
        <v>1465</v>
      </c>
    </row>
    <row r="526" spans="1:4" x14ac:dyDescent="0.25">
      <c r="A526" t="s">
        <v>1466</v>
      </c>
      <c r="B526">
        <v>6</v>
      </c>
      <c r="C526" t="s">
        <v>101</v>
      </c>
      <c r="D526" t="s">
        <v>1467</v>
      </c>
    </row>
    <row r="527" spans="1:4" x14ac:dyDescent="0.25">
      <c r="A527" t="s">
        <v>1468</v>
      </c>
      <c r="B527">
        <v>6</v>
      </c>
      <c r="C527" t="s">
        <v>101</v>
      </c>
      <c r="D527" t="s">
        <v>1469</v>
      </c>
    </row>
    <row r="528" spans="1:4" x14ac:dyDescent="0.25">
      <c r="A528" t="s">
        <v>1470</v>
      </c>
      <c r="B528">
        <v>6</v>
      </c>
      <c r="C528" t="s">
        <v>101</v>
      </c>
      <c r="D528" t="s">
        <v>1471</v>
      </c>
    </row>
    <row r="529" spans="1:4" x14ac:dyDescent="0.25">
      <c r="A529" t="s">
        <v>1472</v>
      </c>
      <c r="B529">
        <v>6</v>
      </c>
      <c r="C529" t="s">
        <v>101</v>
      </c>
      <c r="D529" t="s">
        <v>1473</v>
      </c>
    </row>
    <row r="530" spans="1:4" x14ac:dyDescent="0.25">
      <c r="A530" t="s">
        <v>1474</v>
      </c>
      <c r="B530">
        <v>6</v>
      </c>
      <c r="C530" t="s">
        <v>101</v>
      </c>
      <c r="D530" t="s">
        <v>1475</v>
      </c>
    </row>
    <row r="531" spans="1:4" x14ac:dyDescent="0.25">
      <c r="A531" t="s">
        <v>1476</v>
      </c>
      <c r="B531">
        <v>6</v>
      </c>
      <c r="C531" t="s">
        <v>101</v>
      </c>
      <c r="D531" t="s">
        <v>1477</v>
      </c>
    </row>
    <row r="532" spans="1:4" x14ac:dyDescent="0.25">
      <c r="A532" t="s">
        <v>1478</v>
      </c>
      <c r="B532">
        <v>6</v>
      </c>
      <c r="C532" t="s">
        <v>101</v>
      </c>
      <c r="D532" t="s">
        <v>1479</v>
      </c>
    </row>
    <row r="533" spans="1:4" x14ac:dyDescent="0.25">
      <c r="A533" t="s">
        <v>1480</v>
      </c>
      <c r="B533">
        <v>6</v>
      </c>
      <c r="C533" t="s">
        <v>101</v>
      </c>
      <c r="D533" t="s">
        <v>1481</v>
      </c>
    </row>
    <row r="534" spans="1:4" x14ac:dyDescent="0.25">
      <c r="A534" t="s">
        <v>1482</v>
      </c>
      <c r="B534">
        <v>6</v>
      </c>
      <c r="C534" t="s">
        <v>101</v>
      </c>
      <c r="D534" t="s">
        <v>1483</v>
      </c>
    </row>
    <row r="535" spans="1:4" x14ac:dyDescent="0.25">
      <c r="A535" t="s">
        <v>1484</v>
      </c>
      <c r="B535">
        <v>6</v>
      </c>
      <c r="C535" t="s">
        <v>101</v>
      </c>
      <c r="D535" t="s">
        <v>1485</v>
      </c>
    </row>
    <row r="536" spans="1:4" x14ac:dyDescent="0.25">
      <c r="A536" t="s">
        <v>1486</v>
      </c>
      <c r="D536" t="s">
        <v>1487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QD2UCF5UJE4V-2141839551-26</_dlc_DocId>
    <_dlc_DocIdUrl xmlns="7184055b-e5ea-4162-8b19-ace5c644b73a">
      <Url>http://intranet2/finance/_layouts/15/DocIdRedir.aspx?ID=QD2UCF5UJE4V-2141839551-26</Url>
      <Description>QD2UCF5UJE4V-2141839551-26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EF0ACF-AB73-43F1-870F-5A5FB65F86DE}"/>
</file>

<file path=customXml/itemProps2.xml><?xml version="1.0" encoding="utf-8"?>
<ds:datastoreItem xmlns:ds="http://schemas.openxmlformats.org/officeDocument/2006/customXml" ds:itemID="{58C617E6-DAC9-4B0E-925C-C95884E0FF43}"/>
</file>

<file path=customXml/itemProps3.xml><?xml version="1.0" encoding="utf-8"?>
<ds:datastoreItem xmlns:ds="http://schemas.openxmlformats.org/officeDocument/2006/customXml" ds:itemID="{26236688-063E-42E7-AF27-764FA436993A}"/>
</file>

<file path=customXml/itemProps4.xml><?xml version="1.0" encoding="utf-8"?>
<ds:datastoreItem xmlns:ds="http://schemas.openxmlformats.org/officeDocument/2006/customXml" ds:itemID="{1B36DFA2-D728-49EB-8A5F-6B63083A43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City Clerk</vt:lpstr>
      <vt:lpstr>Baseline</vt:lpstr>
      <vt:lpstr>New Requests</vt:lpstr>
      <vt:lpstr>Baseline Codes</vt:lpstr>
      <vt:lpstr>Sheet1</vt:lpstr>
      <vt:lpstr>Projections Cheat Sheet</vt:lpstr>
      <vt:lpstr>'City Clerk'!Print_Area</vt:lpstr>
      <vt:lpstr>'New Requests'!Print_Area</vt:lpstr>
      <vt:lpstr>'City Clerk'!Print_Titles</vt:lpstr>
      <vt:lpstr>'New Requests'!Service_Levels</vt:lpstr>
    </vt:vector>
  </TitlesOfParts>
  <Company>City of Stockton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Mahin Shah</dc:creator>
  <cp:lastModifiedBy>O'Keefe, Paula</cp:lastModifiedBy>
  <cp:lastPrinted>2020-04-27T17:43:56Z</cp:lastPrinted>
  <dcterms:created xsi:type="dcterms:W3CDTF">2014-11-13T17:51:15Z</dcterms:created>
  <dcterms:modified xsi:type="dcterms:W3CDTF">2020-10-14T18:36:09Z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DocumentType">
    <vt:lpwstr/>
  </property>
  <property fmtid="{D5CDD505-2E9C-101B-9397-08002B2CF9AE}" pid="4" name="f6na">
    <vt:lpwstr>Budget Development</vt:lpwstr>
  </property>
  <property fmtid="{D5CDD505-2E9C-101B-9397-08002B2CF9AE}" pid="5" name="Order">
    <vt:r8>45500</vt:r8>
  </property>
  <property fmtid="{D5CDD505-2E9C-101B-9397-08002B2CF9AE}" pid="6" name="Document Category2">
    <vt:lpwstr>Public Works</vt:lpwstr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AuthorIds_UIVersion_17920">
    <vt:lpwstr>223</vt:lpwstr>
  </property>
  <property fmtid="{D5CDD505-2E9C-101B-9397-08002B2CF9AE}" pid="12" name="_dlc_DocIdItemGuid">
    <vt:lpwstr>43bea7ba-5a52-46bb-b969-01d4c2e3d584</vt:lpwstr>
  </property>
</Properties>
</file>